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3.xml" ContentType="application/vnd.openxmlformats-officedocument.themeOverride+xml"/>
  <Override PartName="/xl/charts/chart12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theme/themeOverride5.xml" ContentType="application/vnd.openxmlformats-officedocument.themeOverride+xml"/>
  <Override PartName="/xl/charts/chart16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theme/themeOverride7.xml" ContentType="application/vnd.openxmlformats-officedocument.themeOverride+xml"/>
  <Override PartName="/xl/charts/chart22.xml" ContentType="application/vnd.openxmlformats-officedocument.drawingml.chart+xml"/>
  <Override PartName="/xl/theme/themeOverride8.xml" ContentType="application/vnd.openxmlformats-officedocument.themeOverrid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drawings/drawing13.xml" ContentType="application/vnd.openxmlformats-officedocument.drawingml.chartshapes+xml"/>
  <Override PartName="/xl/charts/chart24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35.xml" ContentType="application/vnd.openxmlformats-officedocument.drawingml.chart+xml"/>
  <Override PartName="/xl/drawings/drawing21.xml" ContentType="application/vnd.openxmlformats-officedocument.drawingml.chartshapes+xml"/>
  <Override PartName="/xl/charts/chart36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theme/themeOverride9.xml" ContentType="application/vnd.openxmlformats-officedocument.themeOverride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6.xml" ContentType="application/vnd.openxmlformats-officedocument.drawing+xml"/>
  <Override PartName="/xl/charts/chart43.xml" ContentType="application/vnd.openxmlformats-officedocument.drawingml.chart+xml"/>
  <Override PartName="/xl/theme/themeOverride10.xml" ContentType="application/vnd.openxmlformats-officedocument.themeOverride+xml"/>
  <Override PartName="/xl/charts/chart44.xml" ContentType="application/vnd.openxmlformats-officedocument.drawingml.chart+xml"/>
  <Override PartName="/xl/theme/themeOverride11.xml" ContentType="application/vnd.openxmlformats-officedocument.themeOverride+xml"/>
  <Override PartName="/xl/drawings/drawing27.xml" ContentType="application/vnd.openxmlformats-officedocument.drawing+xml"/>
  <Override PartName="/xl/charts/chart45.xml" ContentType="application/vnd.openxmlformats-officedocument.drawingml.chart+xml"/>
  <Override PartName="/xl/theme/themeOverride12.xml" ContentType="application/vnd.openxmlformats-officedocument.themeOverride+xml"/>
  <Override PartName="/xl/charts/chart46.xml" ContentType="application/vnd.openxmlformats-officedocument.drawingml.chart+xml"/>
  <Override PartName="/xl/theme/themeOverride13.xml" ContentType="application/vnd.openxmlformats-officedocument.themeOverride+xml"/>
  <Override PartName="/xl/drawings/drawing28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9.xml" ContentType="application/vnd.openxmlformats-officedocument.drawing+xml"/>
  <Override PartName="/xl/charts/chart49.xml" ContentType="application/vnd.openxmlformats-officedocument.drawingml.chart+xml"/>
  <Override PartName="/xl/drawings/drawing30.xml" ContentType="application/vnd.openxmlformats-officedocument.drawingml.chartshapes+xml"/>
  <Override PartName="/xl/charts/chart50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3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34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35.xml" ContentType="application/vnd.openxmlformats-officedocument.drawing+xml"/>
  <Override PartName="/xl/charts/chart5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6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7.xml" ContentType="application/vnd.openxmlformats-officedocument.drawing+xml"/>
  <Override PartName="/xl/charts/chart6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6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8.xml" ContentType="application/vnd.openxmlformats-officedocument.drawing+xml"/>
  <Override PartName="/xl/charts/chart6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6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9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40.xml" ContentType="application/vnd.openxmlformats-officedocument.drawing+xml"/>
  <Override PartName="/xl/charts/chart67.xml" ContentType="application/vnd.openxmlformats-officedocument.drawingml.chart+xml"/>
  <Override PartName="/xl/drawings/drawing41.xml" ContentType="application/vnd.openxmlformats-officedocument.drawingml.chartshapes+xml"/>
  <Override PartName="/xl/charts/chart68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69.xml" ContentType="application/vnd.openxmlformats-officedocument.drawingml.chart+xml"/>
  <Override PartName="/xl/theme/themeOverride14.xml" ContentType="application/vnd.openxmlformats-officedocument.themeOverride+xml"/>
  <Override PartName="/xl/charts/chart70.xml" ContentType="application/vnd.openxmlformats-officedocument.drawingml.chart+xml"/>
  <Override PartName="/xl/theme/themeOverride15.xml" ContentType="application/vnd.openxmlformats-officedocument.themeOverride+xml"/>
  <Override PartName="/xl/drawings/drawing44.xml" ContentType="application/vnd.openxmlformats-officedocument.drawing+xml"/>
  <Override PartName="/xl/charts/chart71.xml" ContentType="application/vnd.openxmlformats-officedocument.drawingml.chart+xml"/>
  <Override PartName="/xl/drawings/drawing45.xml" ContentType="application/vnd.openxmlformats-officedocument.drawingml.chartshapes+xml"/>
  <Override PartName="/xl/charts/chart72.xml" ContentType="application/vnd.openxmlformats-officedocument.drawingml.chart+xml"/>
  <Override PartName="/xl/drawings/drawing46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 codeName="{3D1A710C-6663-3D7B-7F91-EC182F24A4BC}"/>
  <workbookPr codeName="ThisWorkbook"/>
  <mc:AlternateContent xmlns:mc="http://schemas.openxmlformats.org/markup-compatibility/2006">
    <mc:Choice Requires="x15">
      <x15ac:absPath xmlns:x15ac="http://schemas.microsoft.com/office/spreadsheetml/2010/11/ac" url="\\Srv2\mnb\PPF\_Common\MTO\Monetáris Program\projektek\BOP_publikacio\2018_Q2\honlapra\"/>
    </mc:Choice>
  </mc:AlternateContent>
  <xr:revisionPtr revIDLastSave="0" documentId="13_ncr:1_{B0729049-C5B7-450C-BDF4-6293971D68C8}" xr6:coauthVersionLast="36" xr6:coauthVersionMax="36" xr10:uidLastSave="{00000000-0000-0000-0000-000000000000}"/>
  <bookViews>
    <workbookView xWindow="360" yWindow="525" windowWidth="15030" windowHeight="3945" tabRatio="850" xr2:uid="{00000000-000D-0000-FFFF-FFFF00000000}"/>
  </bookViews>
  <sheets>
    <sheet name="1. adat" sheetId="1" r:id="rId1"/>
    <sheet name="2. adat" sheetId="196" r:id="rId2"/>
    <sheet name="3. adat" sheetId="197" r:id="rId3"/>
    <sheet name="1. táblázat" sheetId="198" r:id="rId4"/>
    <sheet name="4. adat" sheetId="99" r:id="rId5"/>
    <sheet name="5. adat" sheetId="3" r:id="rId6"/>
    <sheet name="6. adat" sheetId="76" r:id="rId7"/>
    <sheet name="7. adat" sheetId="80" r:id="rId8"/>
    <sheet name="8. adat" sheetId="8" r:id="rId9"/>
    <sheet name="9. adat" sheetId="159" r:id="rId10"/>
    <sheet name="10.adat" sheetId="157" r:id="rId11"/>
    <sheet name="11. adat" sheetId="44" r:id="rId12"/>
    <sheet name="12. adat" sheetId="46" r:id="rId13"/>
    <sheet name="13. adat" sheetId="65" r:id="rId14"/>
    <sheet name="14. adat" sheetId="50" r:id="rId15"/>
    <sheet name="15. adat" sheetId="52" r:id="rId16"/>
    <sheet name="16. adat" sheetId="54" r:id="rId17"/>
    <sheet name="17. adat" sheetId="72" r:id="rId18"/>
    <sheet name="18. adat" sheetId="57" r:id="rId19"/>
    <sheet name="19.adat" sheetId="151" r:id="rId20"/>
    <sheet name="20.adat" sheetId="58" r:id="rId21"/>
    <sheet name="21.adat" sheetId="139" r:id="rId22"/>
    <sheet name="22.adat" sheetId="60" r:id="rId23"/>
    <sheet name="23.adat" sheetId="83" r:id="rId24"/>
    <sheet name="24.adat" sheetId="88" r:id="rId25"/>
    <sheet name="25.ábra" sheetId="199" r:id="rId26"/>
    <sheet name="26.ábra" sheetId="200" r:id="rId27"/>
    <sheet name="27.ábra" sheetId="201" r:id="rId28"/>
    <sheet name="28.ábra" sheetId="202" r:id="rId29"/>
    <sheet name="29.ábra" sheetId="203" r:id="rId30"/>
    <sheet name="30.ábra" sheetId="204" r:id="rId31"/>
    <sheet name="31.ábra" sheetId="205" r:id="rId32"/>
    <sheet name="32.ábra" sheetId="206" r:id="rId33"/>
    <sheet name="33.ábra" sheetId="207" r:id="rId34"/>
    <sheet name="34.ábra" sheetId="208" r:id="rId35"/>
    <sheet name="35.ábra" sheetId="209" r:id="rId36"/>
    <sheet name="36.ábra" sheetId="210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" hidden="1">[1]Market!#REF!</definedName>
    <definedName name="____________________________cp1" hidden="1">{"'előző év december'!$A$2:$CP$214"}</definedName>
    <definedName name="____________________________cp10" hidden="1">{"'előző év december'!$A$2:$CP$214"}</definedName>
    <definedName name="____________________________cp11" hidden="1">{"'előző év december'!$A$2:$CP$214"}</definedName>
    <definedName name="____________________________cp2" hidden="1">{"'előző év december'!$A$2:$CP$214"}</definedName>
    <definedName name="____________________________cp3" hidden="1">{"'előző év december'!$A$2:$CP$214"}</definedName>
    <definedName name="____________________________cp4" hidden="1">{"'előző év december'!$A$2:$CP$214"}</definedName>
    <definedName name="____________________________cp5" hidden="1">{"'előző év december'!$A$2:$CP$214"}</definedName>
    <definedName name="____________________________cp6" hidden="1">{"'előző év december'!$A$2:$CP$214"}</definedName>
    <definedName name="____________________________cp7" hidden="1">{"'előző év december'!$A$2:$CP$214"}</definedName>
    <definedName name="____________________________cp8" hidden="1">{"'előző év december'!$A$2:$CP$214"}</definedName>
    <definedName name="____________________________cp9" hidden="1">{"'előző év december'!$A$2:$CP$214"}</definedName>
    <definedName name="____________________________cpr2" hidden="1">{"'előző év december'!$A$2:$CP$214"}</definedName>
    <definedName name="____________________________cpr3" hidden="1">{"'előző év december'!$A$2:$CP$214"}</definedName>
    <definedName name="____________________________cpr4" hidden="1">{"'előző év december'!$A$2:$CP$214"}</definedName>
    <definedName name="___________________________cp1" hidden="1">{"'előző év december'!$A$2:$CP$214"}</definedName>
    <definedName name="___________________________cp10" hidden="1">{"'előző év december'!$A$2:$CP$214"}</definedName>
    <definedName name="___________________________cp11" hidden="1">{"'előző év december'!$A$2:$CP$214"}</definedName>
    <definedName name="___________________________cp2" hidden="1">{"'előző év december'!$A$2:$CP$214"}</definedName>
    <definedName name="___________________________cp3" hidden="1">{"'előző év december'!$A$2:$CP$214"}</definedName>
    <definedName name="___________________________cp4" hidden="1">{"'előző év december'!$A$2:$CP$214"}</definedName>
    <definedName name="___________________________cp5" hidden="1">{"'előző év december'!$A$2:$CP$214"}</definedName>
    <definedName name="___________________________cp6" hidden="1">{"'előző év december'!$A$2:$CP$214"}</definedName>
    <definedName name="___________________________cp7" hidden="1">{"'előző év december'!$A$2:$CP$214"}</definedName>
    <definedName name="___________________________cp8" hidden="1">{"'előző év december'!$A$2:$CP$214"}</definedName>
    <definedName name="___________________________cp9" hidden="1">{"'előző év december'!$A$2:$CP$214"}</definedName>
    <definedName name="___________________________cpr2" hidden="1">{"'előző év december'!$A$2:$CP$214"}</definedName>
    <definedName name="___________________________cpr3" hidden="1">{"'előző év december'!$A$2:$CP$214"}</definedName>
    <definedName name="___________________________cpr4" hidden="1">{"'előző év december'!$A$2:$CP$214"}</definedName>
    <definedName name="__________________________cp1" hidden="1">{"'előző év december'!$A$2:$CP$214"}</definedName>
    <definedName name="__________________________cp10" hidden="1">{"'előző év december'!$A$2:$CP$214"}</definedName>
    <definedName name="__________________________cp11" hidden="1">{"'előző év december'!$A$2:$CP$214"}</definedName>
    <definedName name="__________________________cp2" hidden="1">{"'előző év december'!$A$2:$CP$214"}</definedName>
    <definedName name="__________________________cp3" hidden="1">{"'előző év december'!$A$2:$CP$214"}</definedName>
    <definedName name="__________________________cp4" hidden="1">{"'előző év december'!$A$2:$CP$214"}</definedName>
    <definedName name="__________________________cp5" hidden="1">{"'előző év december'!$A$2:$CP$214"}</definedName>
    <definedName name="__________________________cp6" hidden="1">{"'előző év december'!$A$2:$CP$214"}</definedName>
    <definedName name="__________________________cp7" hidden="1">{"'előző év december'!$A$2:$CP$214"}</definedName>
    <definedName name="__________________________cp8" hidden="1">{"'előző év december'!$A$2:$CP$214"}</definedName>
    <definedName name="__________________________cp9" hidden="1">{"'előző év december'!$A$2:$CP$214"}</definedName>
    <definedName name="__________________________cpr2" hidden="1">{"'előző év december'!$A$2:$CP$214"}</definedName>
    <definedName name="__________________________cpr3" hidden="1">{"'előző év december'!$A$2:$CP$214"}</definedName>
    <definedName name="__________________________cpr4" hidden="1">{"'előző év december'!$A$2:$CP$214"}</definedName>
    <definedName name="_________________________cp1" hidden="1">{"'előző év december'!$A$2:$CP$214"}</definedName>
    <definedName name="_________________________cp10" hidden="1">{"'előző év december'!$A$2:$CP$214"}</definedName>
    <definedName name="_________________________cp11" hidden="1">{"'előző év december'!$A$2:$CP$214"}</definedName>
    <definedName name="_________________________cp2" hidden="1">{"'előző év december'!$A$2:$CP$214"}</definedName>
    <definedName name="_________________________cp3" hidden="1">{"'előző év december'!$A$2:$CP$214"}</definedName>
    <definedName name="_________________________cp4" hidden="1">{"'előző év december'!$A$2:$CP$214"}</definedName>
    <definedName name="_________________________cp5" hidden="1">{"'előző év december'!$A$2:$CP$214"}</definedName>
    <definedName name="_________________________cp6" hidden="1">{"'előző év december'!$A$2:$CP$214"}</definedName>
    <definedName name="_________________________cp7" hidden="1">{"'előző év december'!$A$2:$CP$214"}</definedName>
    <definedName name="_________________________cp8" hidden="1">{"'előző év december'!$A$2:$CP$214"}</definedName>
    <definedName name="_________________________cp9" hidden="1">{"'előző év december'!$A$2:$CP$214"}</definedName>
    <definedName name="_________________________cpr2" hidden="1">{"'előző év december'!$A$2:$CP$214"}</definedName>
    <definedName name="_________________________cpr3" hidden="1">{"'előző év december'!$A$2:$CP$214"}</definedName>
    <definedName name="_________________________cpr4" hidden="1">{"'előző év december'!$A$2:$CP$214"}</definedName>
    <definedName name="________________________cp1" hidden="1">{"'előző év december'!$A$2:$CP$214"}</definedName>
    <definedName name="________________________cp10" hidden="1">{"'előző év december'!$A$2:$CP$214"}</definedName>
    <definedName name="________________________cp11" hidden="1">{"'előző év december'!$A$2:$CP$214"}</definedName>
    <definedName name="________________________cp2" hidden="1">{"'előző év december'!$A$2:$CP$214"}</definedName>
    <definedName name="________________________cp3" hidden="1">{"'előző év december'!$A$2:$CP$214"}</definedName>
    <definedName name="________________________cp4" hidden="1">{"'előző év december'!$A$2:$CP$214"}</definedName>
    <definedName name="________________________cp5" hidden="1">{"'előző év december'!$A$2:$CP$214"}</definedName>
    <definedName name="________________________cp6" hidden="1">{"'előző év december'!$A$2:$CP$214"}</definedName>
    <definedName name="________________________cp7" hidden="1">{"'előző év december'!$A$2:$CP$214"}</definedName>
    <definedName name="________________________cp8" hidden="1">{"'előző év december'!$A$2:$CP$214"}</definedName>
    <definedName name="________________________cp9" hidden="1">{"'előző év december'!$A$2:$CP$214"}</definedName>
    <definedName name="________________________cpr2" hidden="1">{"'előző év december'!$A$2:$CP$214"}</definedName>
    <definedName name="________________________cpr3" hidden="1">{"'előző év december'!$A$2:$CP$214"}</definedName>
    <definedName name="________________________cpr4" hidden="1">{"'előző év december'!$A$2:$CP$214"}</definedName>
    <definedName name="_______________________cp1" hidden="1">{"'előző év december'!$A$2:$CP$214"}</definedName>
    <definedName name="_______________________cp10" hidden="1">{"'előző év december'!$A$2:$CP$214"}</definedName>
    <definedName name="_______________________cp11" hidden="1">{"'előző év december'!$A$2:$CP$214"}</definedName>
    <definedName name="_______________________cp2" hidden="1">{"'előző év december'!$A$2:$CP$214"}</definedName>
    <definedName name="_______________________cp3" hidden="1">{"'előző év december'!$A$2:$CP$214"}</definedName>
    <definedName name="_______________________cp4" hidden="1">{"'előző év december'!$A$2:$CP$214"}</definedName>
    <definedName name="_______________________cp5" hidden="1">{"'előző év december'!$A$2:$CP$214"}</definedName>
    <definedName name="_______________________cp6" hidden="1">{"'előző év december'!$A$2:$CP$214"}</definedName>
    <definedName name="_______________________cp7" hidden="1">{"'előző év december'!$A$2:$CP$214"}</definedName>
    <definedName name="_______________________cp8" hidden="1">{"'előző év december'!$A$2:$CP$214"}</definedName>
    <definedName name="_______________________cp9" hidden="1">{"'előző év december'!$A$2:$CP$214"}</definedName>
    <definedName name="_______________________cpr2" hidden="1">{"'előző év december'!$A$2:$CP$214"}</definedName>
    <definedName name="_______________________cpr3" hidden="1">{"'előző év december'!$A$2:$CP$214"}</definedName>
    <definedName name="_______________________cpr4" hidden="1">{"'előző év december'!$A$2:$CP$214"}</definedName>
    <definedName name="______________________cp1" hidden="1">{"'előző év december'!$A$2:$CP$214"}</definedName>
    <definedName name="______________________cp10" hidden="1">{"'előző év december'!$A$2:$CP$214"}</definedName>
    <definedName name="______________________cp11" hidden="1">{"'előző év december'!$A$2:$CP$214"}</definedName>
    <definedName name="______________________cp2" hidden="1">{"'előző év december'!$A$2:$CP$214"}</definedName>
    <definedName name="______________________cp3" hidden="1">{"'előző év december'!$A$2:$CP$214"}</definedName>
    <definedName name="______________________cp4" hidden="1">{"'előző év december'!$A$2:$CP$214"}</definedName>
    <definedName name="______________________cp5" hidden="1">{"'előző év december'!$A$2:$CP$214"}</definedName>
    <definedName name="______________________cp6" hidden="1">{"'előző év december'!$A$2:$CP$214"}</definedName>
    <definedName name="______________________cp7" hidden="1">{"'előző év december'!$A$2:$CP$214"}</definedName>
    <definedName name="______________________cp8" hidden="1">{"'előző év december'!$A$2:$CP$214"}</definedName>
    <definedName name="______________________cp9" hidden="1">{"'előző év december'!$A$2:$CP$214"}</definedName>
    <definedName name="______________________cpr2" hidden="1">{"'előző év december'!$A$2:$CP$214"}</definedName>
    <definedName name="______________________cpr3" hidden="1">{"'előző év december'!$A$2:$CP$214"}</definedName>
    <definedName name="______________________cpr4" hidden="1">{"'előző év december'!$A$2:$CP$214"}</definedName>
    <definedName name="_____________________cp1" hidden="1">{"'előző év december'!$A$2:$CP$214"}</definedName>
    <definedName name="_____________________cp10" hidden="1">{"'előző év december'!$A$2:$CP$214"}</definedName>
    <definedName name="_____________________cp11" hidden="1">{"'előző év december'!$A$2:$CP$214"}</definedName>
    <definedName name="_____________________cp2" hidden="1">{"'előző év december'!$A$2:$CP$214"}</definedName>
    <definedName name="_____________________cp3" hidden="1">{"'előző év december'!$A$2:$CP$214"}</definedName>
    <definedName name="_____________________cp4" hidden="1">{"'előző év december'!$A$2:$CP$214"}</definedName>
    <definedName name="_____________________cp5" hidden="1">{"'előző év december'!$A$2:$CP$214"}</definedName>
    <definedName name="_____________________cp6" hidden="1">{"'előző év december'!$A$2:$CP$214"}</definedName>
    <definedName name="_____________________cp7" hidden="1">{"'előző év december'!$A$2:$CP$214"}</definedName>
    <definedName name="_____________________cp8" hidden="1">{"'előző év december'!$A$2:$CP$214"}</definedName>
    <definedName name="_____________________cp9" hidden="1">{"'előző év december'!$A$2:$CP$214"}</definedName>
    <definedName name="_____________________cpr2" hidden="1">{"'előző év december'!$A$2:$CP$214"}</definedName>
    <definedName name="_____________________cpr3" hidden="1">{"'előző év december'!$A$2:$CP$214"}</definedName>
    <definedName name="_____________________cpr4" hidden="1">{"'előző év december'!$A$2:$CP$214"}</definedName>
    <definedName name="____________________cp1" hidden="1">{"'előző év december'!$A$2:$CP$214"}</definedName>
    <definedName name="____________________cp10" hidden="1">{"'előző év december'!$A$2:$CP$214"}</definedName>
    <definedName name="____________________cp11" hidden="1">{"'előző év december'!$A$2:$CP$214"}</definedName>
    <definedName name="____________________cp2" hidden="1">{"'előző év december'!$A$2:$CP$214"}</definedName>
    <definedName name="____________________cp3" hidden="1">{"'előző év december'!$A$2:$CP$214"}</definedName>
    <definedName name="____________________cp4" hidden="1">{"'előző év december'!$A$2:$CP$214"}</definedName>
    <definedName name="____________________cp5" hidden="1">{"'előző év december'!$A$2:$CP$214"}</definedName>
    <definedName name="____________________cp6" hidden="1">{"'előző év december'!$A$2:$CP$214"}</definedName>
    <definedName name="____________________cp7" hidden="1">{"'előző év december'!$A$2:$CP$214"}</definedName>
    <definedName name="____________________cp8" hidden="1">{"'előző év december'!$A$2:$CP$214"}</definedName>
    <definedName name="____________________cp9" hidden="1">{"'előző év december'!$A$2:$CP$214"}</definedName>
    <definedName name="____________________cpr2" hidden="1">{"'előző év december'!$A$2:$CP$214"}</definedName>
    <definedName name="____________________cpr3" hidden="1">{"'előző év december'!$A$2:$CP$214"}</definedName>
    <definedName name="____________________cpr4" hidden="1">{"'előző év december'!$A$2:$CP$214"}</definedName>
    <definedName name="___________________cp1" hidden="1">{"'előző év december'!$A$2:$CP$214"}</definedName>
    <definedName name="___________________cp10" hidden="1">{"'előző év december'!$A$2:$CP$214"}</definedName>
    <definedName name="___________________cp11" hidden="1">{"'előző év december'!$A$2:$CP$214"}</definedName>
    <definedName name="___________________cp2" hidden="1">{"'előző év december'!$A$2:$CP$214"}</definedName>
    <definedName name="___________________cp3" hidden="1">{"'előző év december'!$A$2:$CP$214"}</definedName>
    <definedName name="___________________cp4" hidden="1">{"'előző év december'!$A$2:$CP$214"}</definedName>
    <definedName name="___________________cp5" hidden="1">{"'előző év december'!$A$2:$CP$214"}</definedName>
    <definedName name="___________________cp6" hidden="1">{"'előző év december'!$A$2:$CP$214"}</definedName>
    <definedName name="___________________cp7" hidden="1">{"'előző év december'!$A$2:$CP$214"}</definedName>
    <definedName name="___________________cp8" hidden="1">{"'előző év december'!$A$2:$CP$214"}</definedName>
    <definedName name="___________________cp9" hidden="1">{"'előző év december'!$A$2:$CP$214"}</definedName>
    <definedName name="___________________cpr2" hidden="1">{"'előző év december'!$A$2:$CP$214"}</definedName>
    <definedName name="___________________cpr3" hidden="1">{"'előző év december'!$A$2:$CP$214"}</definedName>
    <definedName name="___________________cpr4" hidden="1">{"'előző év december'!$A$2:$CP$214"}</definedName>
    <definedName name="__________________cp1" hidden="1">{"'előző év december'!$A$2:$CP$214"}</definedName>
    <definedName name="__________________cp10" hidden="1">{"'előző év december'!$A$2:$CP$214"}</definedName>
    <definedName name="__________________cp11" hidden="1">{"'előző év december'!$A$2:$CP$214"}</definedName>
    <definedName name="__________________cp2" hidden="1">{"'előző év december'!$A$2:$CP$214"}</definedName>
    <definedName name="__________________cp3" hidden="1">{"'előző év december'!$A$2:$CP$214"}</definedName>
    <definedName name="__________________cp4" hidden="1">{"'előző év december'!$A$2:$CP$214"}</definedName>
    <definedName name="__________________cp5" hidden="1">{"'előző év december'!$A$2:$CP$214"}</definedName>
    <definedName name="__________________cp6" hidden="1">{"'előző év december'!$A$2:$CP$214"}</definedName>
    <definedName name="__________________cp7" hidden="1">{"'előző év december'!$A$2:$CP$214"}</definedName>
    <definedName name="__________________cp8" hidden="1">{"'előző év december'!$A$2:$CP$214"}</definedName>
    <definedName name="__________________cp9" hidden="1">{"'előző év december'!$A$2:$CP$214"}</definedName>
    <definedName name="__________________cpr2" hidden="1">{"'előző év december'!$A$2:$CP$214"}</definedName>
    <definedName name="__________________cpr3" hidden="1">{"'előző év december'!$A$2:$CP$214"}</definedName>
    <definedName name="__________________cpr4" hidden="1">{"'előző év december'!$A$2:$CP$214"}</definedName>
    <definedName name="_________________cp1" hidden="1">{"'előző év december'!$A$2:$CP$214"}</definedName>
    <definedName name="_________________cp10" hidden="1">{"'előző év december'!$A$2:$CP$214"}</definedName>
    <definedName name="_________________cp11" hidden="1">{"'előző év december'!$A$2:$CP$214"}</definedName>
    <definedName name="_________________cp2" hidden="1">{"'előző év december'!$A$2:$CP$214"}</definedName>
    <definedName name="_________________cp3" hidden="1">{"'előző év december'!$A$2:$CP$214"}</definedName>
    <definedName name="_________________cp4" hidden="1">{"'előző év december'!$A$2:$CP$214"}</definedName>
    <definedName name="_________________cp5" hidden="1">{"'előző év december'!$A$2:$CP$214"}</definedName>
    <definedName name="_________________cp6" hidden="1">{"'előző év december'!$A$2:$CP$214"}</definedName>
    <definedName name="_________________cp7" hidden="1">{"'előző év december'!$A$2:$CP$214"}</definedName>
    <definedName name="_________________cp8" hidden="1">{"'előző év december'!$A$2:$CP$214"}</definedName>
    <definedName name="_________________cp9" hidden="1">{"'előző év december'!$A$2:$CP$214"}</definedName>
    <definedName name="_________________cpr2" hidden="1">{"'előző év december'!$A$2:$CP$214"}</definedName>
    <definedName name="_________________cpr3" hidden="1">{"'előző év december'!$A$2:$CP$214"}</definedName>
    <definedName name="_________________cpr4" hidden="1">{"'előző év december'!$A$2:$CP$214"}</definedName>
    <definedName name="________________cp1" hidden="1">{"'előző év december'!$A$2:$CP$214"}</definedName>
    <definedName name="________________cp10" hidden="1">{"'előző év december'!$A$2:$CP$214"}</definedName>
    <definedName name="________________cp11" hidden="1">{"'előző év december'!$A$2:$CP$214"}</definedName>
    <definedName name="________________cp2" hidden="1">{"'előző év december'!$A$2:$CP$214"}</definedName>
    <definedName name="________________cp3" hidden="1">{"'előző év december'!$A$2:$CP$214"}</definedName>
    <definedName name="________________cp4" hidden="1">{"'előző év december'!$A$2:$CP$214"}</definedName>
    <definedName name="________________cp5" hidden="1">{"'előző év december'!$A$2:$CP$214"}</definedName>
    <definedName name="________________cp6" hidden="1">{"'előző év december'!$A$2:$CP$214"}</definedName>
    <definedName name="________________cp7" hidden="1">{"'előző év december'!$A$2:$CP$214"}</definedName>
    <definedName name="________________cp8" hidden="1">{"'előző év december'!$A$2:$CP$214"}</definedName>
    <definedName name="________________cp9" hidden="1">{"'előző év december'!$A$2:$CP$214"}</definedName>
    <definedName name="________________cpr2" hidden="1">{"'előző év december'!$A$2:$CP$214"}</definedName>
    <definedName name="________________cpr3" hidden="1">{"'előző év december'!$A$2:$CP$214"}</definedName>
    <definedName name="________________cpr4" hidden="1">{"'előző év december'!$A$2:$CP$214"}</definedName>
    <definedName name="_______________cp1" hidden="1">{"'előző év december'!$A$2:$CP$214"}</definedName>
    <definedName name="_______________cp10" hidden="1">{"'előző év december'!$A$2:$CP$214"}</definedName>
    <definedName name="_______________cp11" hidden="1">{"'előző év december'!$A$2:$CP$214"}</definedName>
    <definedName name="_______________cp2" hidden="1">{"'előző év december'!$A$2:$CP$214"}</definedName>
    <definedName name="_______________cp3" hidden="1">{"'előző év december'!$A$2:$CP$214"}</definedName>
    <definedName name="_______________cp4" hidden="1">{"'előző év december'!$A$2:$CP$214"}</definedName>
    <definedName name="_______________cp5" hidden="1">{"'előző év december'!$A$2:$CP$214"}</definedName>
    <definedName name="_______________cp6" hidden="1">{"'előző év december'!$A$2:$CP$214"}</definedName>
    <definedName name="_______________cp7" hidden="1">{"'előző év december'!$A$2:$CP$214"}</definedName>
    <definedName name="_______________cp8" hidden="1">{"'előző év december'!$A$2:$CP$214"}</definedName>
    <definedName name="_______________cp9" hidden="1">{"'előző év december'!$A$2:$CP$214"}</definedName>
    <definedName name="_______________cpr2" hidden="1">{"'előző év december'!$A$2:$CP$214"}</definedName>
    <definedName name="_______________cpr3" hidden="1">{"'előző év december'!$A$2:$CP$214"}</definedName>
    <definedName name="_______________cpr4" hidden="1">{"'előző év december'!$A$2:$CP$214"}</definedName>
    <definedName name="______________cp1" hidden="1">{"'előző év december'!$A$2:$CP$214"}</definedName>
    <definedName name="______________cp10" hidden="1">{"'előző év december'!$A$2:$CP$214"}</definedName>
    <definedName name="______________cp11" hidden="1">{"'előző év december'!$A$2:$CP$214"}</definedName>
    <definedName name="______________cp2" hidden="1">{"'előző év december'!$A$2:$CP$214"}</definedName>
    <definedName name="______________cp3" hidden="1">{"'előző év december'!$A$2:$CP$214"}</definedName>
    <definedName name="______________cp4" hidden="1">{"'előző év december'!$A$2:$CP$214"}</definedName>
    <definedName name="______________cp5" hidden="1">{"'előző év december'!$A$2:$CP$214"}</definedName>
    <definedName name="______________cp6" hidden="1">{"'előző év december'!$A$2:$CP$214"}</definedName>
    <definedName name="______________cp7" hidden="1">{"'előző év december'!$A$2:$CP$214"}</definedName>
    <definedName name="______________cp8" hidden="1">{"'előző év december'!$A$2:$CP$214"}</definedName>
    <definedName name="______________cp9" hidden="1">{"'előző év december'!$A$2:$CP$214"}</definedName>
    <definedName name="______________cpr2" hidden="1">{"'előző év december'!$A$2:$CP$214"}</definedName>
    <definedName name="______________cpr3" hidden="1">{"'előző év december'!$A$2:$CP$214"}</definedName>
    <definedName name="______________cpr4" hidden="1">{"'előző év december'!$A$2:$CP$214"}</definedName>
    <definedName name="_____________aaa" hidden="1">{"'előző év december'!$A$2:$CP$214"}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hidden="1">[1]Market!#REF!</definedName>
    <definedName name="__123Graph_ADIFF" hidden="1">[1]Market!#REF!</definedName>
    <definedName name="__123Graph_ALINES" hidden="1">[1]Market!#REF!</definedName>
    <definedName name="__123Graph_B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LINES" hidden="1">[1]Market!#REF!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12" hidden="1">[1]Market!#REF!</definedName>
    <definedName name="_123Graph_A" hidden="1">[1]Market!#REF!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Fill" hidden="1">#REF!</definedName>
    <definedName name="_l" hidden="1">{"'előző év december'!$A$2:$CP$214"}</definedName>
    <definedName name="_p" hidden="1">{"'előző év december'!$A$2:$CP$214"}</definedName>
    <definedName name="_S11_SKA_1_QA">#REF!</definedName>
    <definedName name="_S11_SKA_1_QG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_Sort" hidden="1">#REF!</definedName>
    <definedName name="_X_XX" hidden="1">[2]Market!#REF!</definedName>
    <definedName name="_zzz" hidden="1">[2]Market!#REF!</definedName>
    <definedName name="A">#REF!</definedName>
    <definedName name="A11_">#REF!</definedName>
    <definedName name="aa" hidden="1">[3]Market!#REF!</definedName>
    <definedName name="AA1_">#REF!</definedName>
    <definedName name="aaa" hidden="1">{"'előző év december'!$A$2:$CP$214"}</definedName>
    <definedName name="AHT">#REF!</definedName>
    <definedName name="asdf" hidden="1">{"'előző év december'!$A$2:$CP$214"}</definedName>
    <definedName name="asdfasd" hidden="1">{"'előző év december'!$A$2:$CP$214"}</definedName>
    <definedName name="b" hidden="1">'[4]DATA WORK AREA'!$A$27:$A$33</definedName>
    <definedName name="BALAS">#REF!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cfgfd" hidden="1">{"'előző év december'!$A$2:$CP$214"}</definedName>
    <definedName name="Chart_ROE_ROA_2007" hidden="1">{"'előző év december'!$A$2:$CP$214"}</definedName>
    <definedName name="cp" hidden="1">{"'előző év december'!$A$2:$CP$214"}</definedName>
    <definedName name="cpi_fanchart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átum">OFFSET(INDEX([5]Sheet1!$F:$F,2,0),0,0,COUNTA([5]Sheet1!$F:$F),1)</definedName>
    <definedName name="dátum_angol">OFFSET(INDEX([5]Sheet1!$G:$G,2,0),0,0,COUNTA([5]Sheet1!$G:$G),1)</definedName>
    <definedName name="dátum_jelenleg_S">#REF!</definedName>
    <definedName name="dátum_jelenleg_T">#REF!</definedName>
    <definedName name="dátum_jelenleg_T_éves">#REF!</definedName>
    <definedName name="dátum_sa">OFFSET([6]M1_rövid!$A$3,0,0,COUNTA([6]M1_rövid!$A$3:$A$121),1)</definedName>
    <definedName name="dátumhatár">#REF!</definedName>
    <definedName name="dátumok">#REF!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">#REF!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eves_hozam">OFFSET([7]BAMOSZ!$C$81,0,0,1,COUNTA([7]BAMOSZ!#REF!)+12)</definedName>
    <definedName name="ew" hidden="1">[1]Market!#REF!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skalis2" hidden="1">[3]Market!#REF!</definedName>
    <definedName name="frt" hidden="1">{"'előző év december'!$A$2:$CP$214"}</definedName>
    <definedName name="fthf" hidden="1">{"'előző év december'!$A$2:$CP$214"}</definedName>
    <definedName name="g" hidden="1">{"'előző év december'!$A$2:$CP$214"}</definedName>
    <definedName name="gf" hidden="1">[1]Market!#REF!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'[4]DATA WORK AREA'!$A$27:$A$33</definedName>
    <definedName name="grtg">#REF!</definedName>
    <definedName name="havi_hozam">OFFSET([7]BAMOSZ!$C$82,0,0,1,COUNTA([7]BAMOSZ!#REF!))</definedName>
    <definedName name="hgf" hidden="1">{"'előző év december'!$A$2:$CP$214"}</definedName>
    <definedName name="hgjghj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IDO">#REF!</definedName>
    <definedName name="Idősorok">#REF!,#REF!,#REF!</definedName>
    <definedName name="infláció">OFFSET([6]M1!$G$38,0,0,COUNTA([6]M1!$G$38:$G$200),1)</definedName>
    <definedName name="infláció_mtm">OFFSET([6]M1_rövid!$E$2,0,0,COUNTA([6]M1_rövid!$E$2:$E$183),1)</definedName>
    <definedName name="KO">#REF!</definedName>
    <definedName name="kulker" hidden="1">{"'előző év december'!$A$2:$CP$214"}</definedName>
    <definedName name="m" hidden="1">{"'előző év december'!$A$2:$CP$214"}</definedName>
    <definedName name="M_1">OFFSET([6]M1!$E$38,0,0,COUNTA([6]M1!$E$38:$E$187),1)</definedName>
    <definedName name="m_egy">OFFSET(INDEX([5]Sheet1!$B:$B,2,0),0,0,COUNT([5]Sheet1!$B:$B)+1,1)</definedName>
    <definedName name="m_három">OFFSET(INDEX([5]Sheet1!$D:$D,2,0),0,0,COUNT([5]Sheet1!$D:$D)+1,1)</definedName>
    <definedName name="m_kettő">OFFSET(INDEX([5]Sheet1!$C:$C,2,0),0,0,COUNT([5]Sheet1!$C:$C)+1,1)</definedName>
    <definedName name="M1_reál">OFFSET([6]M1!$H$38,0,0,COUNTA([6]M1!$H$38:$H$229),1)</definedName>
    <definedName name="M1reálnöv_sa">OFFSET([6]M1_rövid!$F$3,0,0,COUNTA([6]M1_rövid!$F$3:$F$156),1)</definedName>
    <definedName name="mh" hidden="1">{"'előző év december'!$A$2:$CP$214"}</definedName>
    <definedName name="mhz" hidden="1">{"'előző év december'!$A$2:$CP$214"}</definedName>
    <definedName name="MN">#REF!</definedName>
    <definedName name="MonthField">[5]Sheet1!$I$3:$I$14</definedName>
    <definedName name="nm" hidden="1">{"'előző év december'!$A$2:$CP$214"}</definedName>
    <definedName name="Print_Area_MI">#REF!</definedName>
    <definedName name="pti" hidden="1">{"'előző év december'!$A$2:$CP$214"}</definedName>
    <definedName name="qwerw" hidden="1">{"'előző év december'!$A$2:$CP$214"}</definedName>
    <definedName name="RMAX_Betet" comment="[RMAX] - [Éven belüli betéti kamat]">OFFSET([7]BAMOSZ!$C$104,0,0,1,COUNTA([7]BAMOSZ!#REF!))/100</definedName>
    <definedName name="RMAX_hozam">OFFSET([7]BAMOSZ!$C$102,0,0,1,COUNTA([7]BAMOSZ!#REF!))/100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dfsfd" hidden="1">{"'előző év december'!$A$2:$CP$214"}</definedName>
    <definedName name="ss" hidden="1">{"'előző év december'!$A$2:$CP$214"}</definedName>
    <definedName name="TAR">#REF!</definedName>
    <definedName name="test" hidden="1">{"'előző év december'!$A$2:$CP$214"}</definedName>
    <definedName name="tge" hidden="1">[1]Market!#REF!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VH">#REF!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x" hidden="1">{"'előző év december'!$A$2:$CP$214"}</definedName>
    <definedName name="xxxx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  <definedName name="zzzz" hidden="1">[2]Market!#REF!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7" i="3" l="1"/>
  <c r="BH4" i="46" l="1"/>
  <c r="CH10" i="157" l="1"/>
  <c r="CI10" i="157" s="1"/>
  <c r="CJ10" i="157" s="1"/>
  <c r="CK10" i="157" s="1"/>
  <c r="CL10" i="157" s="1"/>
  <c r="CM10" i="157" s="1"/>
  <c r="AV10" i="157"/>
  <c r="BL10" i="157"/>
  <c r="BM10" i="157" s="1"/>
  <c r="BN10" i="157" s="1"/>
  <c r="BO10" i="157" s="1"/>
  <c r="BP10" i="157" s="1"/>
  <c r="BQ10" i="157" s="1"/>
  <c r="BS10" i="157" s="1"/>
  <c r="W10" i="157"/>
  <c r="X10" i="157" s="1"/>
  <c r="AB10" i="157" s="1"/>
  <c r="D16" i="65"/>
  <c r="D15" i="65"/>
  <c r="E15" i="65" s="1"/>
  <c r="C17" i="65"/>
  <c r="M5" i="52"/>
  <c r="AX10" i="157" l="1"/>
  <c r="AY10" i="157" s="1"/>
  <c r="CO10" i="157"/>
  <c r="BT10" i="157"/>
  <c r="Y10" i="157"/>
  <c r="Z10" i="157" s="1"/>
  <c r="D7" i="3"/>
  <c r="P7" i="3"/>
  <c r="F15" i="65"/>
  <c r="G15" i="65" s="1"/>
  <c r="H15" i="65" s="1"/>
  <c r="I15" i="65" s="1"/>
  <c r="J15" i="65" s="1"/>
  <c r="K15" i="65" s="1"/>
  <c r="L15" i="65" s="1"/>
  <c r="M15" i="65" s="1"/>
  <c r="N15" i="65" s="1"/>
  <c r="O15" i="65" s="1"/>
  <c r="P15" i="65" s="1"/>
  <c r="Q15" i="65" s="1"/>
  <c r="R15" i="65" s="1"/>
  <c r="AH4" i="46"/>
  <c r="BC4" i="46"/>
  <c r="AB4" i="46"/>
  <c r="R7" i="3"/>
  <c r="V7" i="3"/>
  <c r="AY4" i="46"/>
  <c r="D5" i="52"/>
  <c r="Z4" i="46"/>
  <c r="AM7" i="3"/>
  <c r="AI7" i="3"/>
  <c r="AL4" i="46"/>
  <c r="AP4" i="46"/>
  <c r="G4" i="46"/>
  <c r="S4" i="46"/>
  <c r="AH7" i="3"/>
  <c r="E16" i="65"/>
  <c r="F16" i="65" s="1"/>
  <c r="G16" i="65" s="1"/>
  <c r="H16" i="65" s="1"/>
  <c r="I16" i="65" s="1"/>
  <c r="J16" i="65" s="1"/>
  <c r="K16" i="65" s="1"/>
  <c r="L16" i="65" s="1"/>
  <c r="M16" i="65" s="1"/>
  <c r="N16" i="65" s="1"/>
  <c r="O16" i="65" s="1"/>
  <c r="P16" i="65" s="1"/>
  <c r="Q16" i="65" s="1"/>
  <c r="R16" i="65" s="1"/>
  <c r="AJ7" i="3"/>
  <c r="BB4" i="46"/>
  <c r="E4" i="46"/>
  <c r="AT4" i="46"/>
  <c r="AF4" i="46"/>
  <c r="I4" i="46"/>
  <c r="AX4" i="46"/>
  <c r="BG4" i="46"/>
  <c r="Q5" i="139"/>
  <c r="L4" i="46"/>
  <c r="AZ4" i="46"/>
  <c r="E7" i="3"/>
  <c r="U7" i="3"/>
  <c r="N5" i="52"/>
  <c r="AI4" i="46"/>
  <c r="AQ4" i="46"/>
  <c r="M4" i="46"/>
  <c r="K4" i="46"/>
  <c r="AS4" i="46"/>
  <c r="AM4" i="46"/>
  <c r="X4" i="46"/>
  <c r="Q4" i="46"/>
  <c r="P5" i="52"/>
  <c r="O5" i="52"/>
  <c r="AU4" i="46"/>
  <c r="D4" i="46"/>
  <c r="P4" i="46"/>
  <c r="AE4" i="46"/>
  <c r="F4" i="46"/>
  <c r="AD4" i="46"/>
  <c r="Y4" i="46"/>
  <c r="J4" i="46"/>
  <c r="AC4" i="46"/>
  <c r="T4" i="46"/>
  <c r="V4" i="46"/>
  <c r="O4" i="46"/>
  <c r="AG4" i="46"/>
  <c r="AA4" i="46"/>
  <c r="U4" i="46"/>
  <c r="C4" i="46"/>
  <c r="R4" i="46"/>
  <c r="N4" i="46"/>
  <c r="W4" i="46"/>
  <c r="H4" i="46"/>
  <c r="AJ4" i="46"/>
  <c r="AV4" i="46"/>
  <c r="AR4" i="46"/>
  <c r="BA4" i="46"/>
  <c r="R20" i="65"/>
  <c r="S15" i="65"/>
  <c r="T15" i="65" s="1"/>
  <c r="U15" i="65" s="1"/>
  <c r="V15" i="65" s="1"/>
  <c r="P5" i="139"/>
  <c r="S16" i="65"/>
  <c r="T16" i="65" s="1"/>
  <c r="U16" i="65" s="1"/>
  <c r="V16" i="65" s="1"/>
  <c r="W16" i="65" s="1"/>
  <c r="X16" i="65" s="1"/>
  <c r="Y16" i="65" s="1"/>
  <c r="Z16" i="65" s="1"/>
  <c r="R21" i="65"/>
  <c r="S21" i="65" s="1"/>
  <c r="D14" i="65"/>
  <c r="AN7" i="3"/>
  <c r="I7" i="3"/>
  <c r="M7" i="3"/>
  <c r="Q7" i="3"/>
  <c r="Y7" i="3"/>
  <c r="O7" i="3"/>
  <c r="S7" i="3"/>
  <c r="T7" i="3"/>
  <c r="AE7" i="3"/>
  <c r="C7" i="3"/>
  <c r="G7" i="3"/>
  <c r="K7" i="3"/>
  <c r="W7" i="3"/>
  <c r="AA7" i="3"/>
  <c r="AD7" i="3"/>
  <c r="AF7" i="3"/>
  <c r="H7" i="3"/>
  <c r="L7" i="3"/>
  <c r="X7" i="3"/>
  <c r="AB7" i="3"/>
  <c r="AG7" i="3"/>
  <c r="F7" i="3"/>
  <c r="J7" i="3"/>
  <c r="N7" i="3"/>
  <c r="Z7" i="3"/>
  <c r="AC7" i="3"/>
  <c r="AQ7" i="3"/>
  <c r="AL7" i="3"/>
  <c r="AK4" i="46"/>
  <c r="R5" i="139"/>
  <c r="AK7" i="3"/>
  <c r="AP7" i="3"/>
  <c r="AO7" i="3"/>
  <c r="BD4" i="46"/>
  <c r="AO4" i="46"/>
  <c r="AN4" i="46"/>
  <c r="AW4" i="46"/>
  <c r="BE4" i="46"/>
  <c r="BF4" i="46"/>
  <c r="CP10" i="157" l="1"/>
  <c r="AC10" i="157"/>
  <c r="E5" i="52"/>
  <c r="Q5" i="52"/>
  <c r="G5" i="52"/>
  <c r="V21" i="65"/>
  <c r="W21" i="65" s="1"/>
  <c r="O5" i="139"/>
  <c r="D17" i="65"/>
  <c r="E14" i="65"/>
  <c r="Z21" i="65"/>
  <c r="AA21" i="65" s="1"/>
  <c r="AA16" i="65"/>
  <c r="AB16" i="65" s="1"/>
  <c r="AC16" i="65" s="1"/>
  <c r="AD16" i="65" s="1"/>
  <c r="V20" i="65"/>
  <c r="W15" i="65"/>
  <c r="X15" i="65" s="1"/>
  <c r="Y15" i="65" s="1"/>
  <c r="Z15" i="65" s="1"/>
  <c r="F5" i="52"/>
  <c r="H5" i="52"/>
  <c r="R5" i="52" l="1"/>
  <c r="F14" i="65"/>
  <c r="E17" i="65"/>
  <c r="AA15" i="65"/>
  <c r="AB15" i="65" s="1"/>
  <c r="AC15" i="65" s="1"/>
  <c r="AD15" i="65" s="1"/>
  <c r="Z20" i="65"/>
  <c r="AD21" i="65"/>
  <c r="AE21" i="65" s="1"/>
  <c r="AE16" i="65"/>
  <c r="AF16" i="65" s="1"/>
  <c r="AG16" i="65" s="1"/>
  <c r="AH16" i="65" s="1"/>
  <c r="S5" i="52"/>
  <c r="I5" i="52"/>
  <c r="AH21" i="65" l="1"/>
  <c r="AI21" i="65" s="1"/>
  <c r="AI16" i="65"/>
  <c r="AJ16" i="65" s="1"/>
  <c r="AK16" i="65" s="1"/>
  <c r="AL16" i="65" s="1"/>
  <c r="G14" i="65"/>
  <c r="F17" i="65"/>
  <c r="AE15" i="65"/>
  <c r="AF15" i="65" s="1"/>
  <c r="AG15" i="65" s="1"/>
  <c r="AH15" i="65" s="1"/>
  <c r="AD20" i="65"/>
  <c r="T5" i="52"/>
  <c r="J5" i="52"/>
  <c r="K5" i="52"/>
  <c r="G17" i="65" l="1"/>
  <c r="H14" i="65"/>
  <c r="AI15" i="65"/>
  <c r="AJ15" i="65" s="1"/>
  <c r="AK15" i="65" s="1"/>
  <c r="AL15" i="65" s="1"/>
  <c r="AH20" i="65"/>
  <c r="AL21" i="65"/>
  <c r="AM21" i="65" s="1"/>
  <c r="AM16" i="65"/>
  <c r="AN16" i="65" s="1"/>
  <c r="AO16" i="65" s="1"/>
  <c r="AP16" i="65" s="1"/>
  <c r="AQ16" i="65" s="1"/>
  <c r="AR16" i="65" s="1"/>
  <c r="U5" i="52"/>
  <c r="AM15" i="65" l="1"/>
  <c r="AN15" i="65" s="1"/>
  <c r="AO15" i="65" s="1"/>
  <c r="AP15" i="65" s="1"/>
  <c r="AQ15" i="65" s="1"/>
  <c r="AR15" i="65" s="1"/>
  <c r="AL20" i="65"/>
  <c r="H17" i="65"/>
  <c r="I14" i="65"/>
  <c r="V5" i="52"/>
  <c r="J14" i="65" l="1"/>
  <c r="I17" i="65"/>
  <c r="W5" i="52"/>
  <c r="J17" i="65" l="1"/>
  <c r="K14" i="65"/>
  <c r="X5" i="52"/>
  <c r="L14" i="65" l="1"/>
  <c r="K17" i="65"/>
  <c r="Y5" i="52"/>
  <c r="L17" i="65" l="1"/>
  <c r="M14" i="65"/>
  <c r="Z5" i="52"/>
  <c r="M17" i="65" l="1"/>
  <c r="N14" i="65"/>
  <c r="AA5" i="52"/>
  <c r="N17" i="65" l="1"/>
  <c r="O14" i="65"/>
  <c r="AB5" i="52"/>
  <c r="P14" i="65" l="1"/>
  <c r="O17" i="65"/>
  <c r="AC5" i="52"/>
  <c r="Q14" i="65" l="1"/>
  <c r="P17" i="65"/>
  <c r="AD5" i="52"/>
  <c r="R14" i="65" l="1"/>
  <c r="Q17" i="65"/>
  <c r="AE5" i="52"/>
  <c r="S14" i="65" l="1"/>
  <c r="R19" i="65"/>
  <c r="S20" i="65" s="1"/>
  <c r="R17" i="65"/>
  <c r="R22" i="65" s="1"/>
  <c r="S22" i="65" s="1"/>
  <c r="AF5" i="52"/>
  <c r="T14" i="65" l="1"/>
  <c r="S17" i="65"/>
  <c r="AG5" i="52"/>
  <c r="U14" i="65" l="1"/>
  <c r="T17" i="65"/>
  <c r="AH5" i="52"/>
  <c r="V14" i="65" l="1"/>
  <c r="U17" i="65"/>
  <c r="AI5" i="52"/>
  <c r="V19" i="65" l="1"/>
  <c r="W20" i="65" s="1"/>
  <c r="V17" i="65"/>
  <c r="V22" i="65" s="1"/>
  <c r="W22" i="65" s="1"/>
  <c r="W14" i="65"/>
  <c r="AJ5" i="52"/>
  <c r="X14" i="65" l="1"/>
  <c r="W17" i="65"/>
  <c r="AK5" i="52"/>
  <c r="X17" i="65" l="1"/>
  <c r="Y14" i="65"/>
  <c r="AL5" i="52"/>
  <c r="Z14" i="65" l="1"/>
  <c r="Y17" i="65"/>
  <c r="AM5" i="52"/>
  <c r="AA14" i="65" l="1"/>
  <c r="Z19" i="65"/>
  <c r="AA20" i="65" s="1"/>
  <c r="Z17" i="65"/>
  <c r="Z22" i="65" s="1"/>
  <c r="AA22" i="65" s="1"/>
  <c r="AN5" i="52"/>
  <c r="AB14" i="65" l="1"/>
  <c r="AA17" i="65"/>
  <c r="AO5" i="52"/>
  <c r="AB17" i="65" l="1"/>
  <c r="AC14" i="65"/>
  <c r="AP5" i="52"/>
  <c r="AD14" i="65" l="1"/>
  <c r="AC17" i="65"/>
  <c r="AQ5" i="52"/>
  <c r="AD17" i="65" l="1"/>
  <c r="AD22" i="65" s="1"/>
  <c r="AE22" i="65" s="1"/>
  <c r="AD19" i="65"/>
  <c r="AE20" i="65" s="1"/>
  <c r="AE14" i="65"/>
  <c r="AR5" i="52"/>
  <c r="AF14" i="65" l="1"/>
  <c r="AE17" i="65"/>
  <c r="AS5" i="52"/>
  <c r="AG14" i="65" l="1"/>
  <c r="AF17" i="65"/>
  <c r="AT5" i="52"/>
  <c r="AH14" i="65" l="1"/>
  <c r="AG17" i="65"/>
  <c r="AU5" i="52"/>
  <c r="AH17" i="65" l="1"/>
  <c r="AH22" i="65" s="1"/>
  <c r="AI22" i="65" s="1"/>
  <c r="AI14" i="65"/>
  <c r="AH19" i="65"/>
  <c r="AI20" i="65" s="1"/>
  <c r="AV5" i="52"/>
  <c r="AJ14" i="65" l="1"/>
  <c r="AI17" i="65"/>
  <c r="AW5" i="52"/>
  <c r="AJ17" i="65" l="1"/>
  <c r="AK14" i="65"/>
  <c r="AX5" i="52"/>
  <c r="BA5" i="52"/>
  <c r="AZ5" i="52" l="1"/>
  <c r="AK17" i="65"/>
  <c r="AL14" i="65"/>
  <c r="AY5" i="52"/>
  <c r="AL17" i="65" l="1"/>
  <c r="AL22" i="65" s="1"/>
  <c r="AM22" i="65" s="1"/>
  <c r="AM14" i="65"/>
  <c r="AL19" i="65"/>
  <c r="AM20" i="65" s="1"/>
  <c r="AN14" i="65" l="1"/>
  <c r="AM17" i="65"/>
  <c r="AO14" i="65" l="1"/>
  <c r="AN17" i="65"/>
  <c r="AO17" i="65" l="1"/>
  <c r="AP14" i="65"/>
  <c r="AQ14" i="65" s="1"/>
  <c r="AQ17" i="65" l="1"/>
  <c r="AR14" i="65"/>
  <c r="AR17" i="65" s="1"/>
  <c r="AP17" i="65"/>
  <c r="AA27" i="65" l="1"/>
  <c r="AA26" i="65"/>
  <c r="AA28" i="65"/>
  <c r="AI27" i="65"/>
  <c r="AI28" i="65"/>
  <c r="AI26" i="65"/>
  <c r="AE27" i="65" l="1"/>
  <c r="AE26" i="65"/>
  <c r="AE28" i="65"/>
  <c r="S27" i="65"/>
  <c r="S26" i="65"/>
  <c r="S28" i="65"/>
  <c r="AB6" i="159" l="1"/>
  <c r="L6" i="159"/>
  <c r="W27" i="65"/>
  <c r="W28" i="65"/>
  <c r="W26" i="65"/>
  <c r="F6" i="159"/>
  <c r="AH6" i="159" l="1"/>
  <c r="K6" i="159"/>
  <c r="AL6" i="159"/>
  <c r="H6" i="159"/>
  <c r="I6" i="159"/>
  <c r="J41" i="1"/>
  <c r="J40" i="1"/>
  <c r="J43" i="1"/>
  <c r="J42" i="1"/>
  <c r="E43" i="1"/>
  <c r="E40" i="1"/>
  <c r="E41" i="1"/>
  <c r="E42" i="1"/>
  <c r="AH43" i="1"/>
  <c r="AH41" i="1"/>
  <c r="AH40" i="1"/>
  <c r="AH42" i="1"/>
  <c r="AG6" i="159"/>
  <c r="AI6" i="159"/>
  <c r="J6" i="159"/>
  <c r="AJ42" i="1"/>
  <c r="AJ41" i="1"/>
  <c r="AJ43" i="1"/>
  <c r="AJ40" i="1"/>
  <c r="AK43" i="1"/>
  <c r="AK40" i="1"/>
  <c r="AK41" i="1"/>
  <c r="AK42" i="1"/>
  <c r="E6" i="159"/>
  <c r="AJ6" i="159"/>
  <c r="G6" i="159"/>
  <c r="G40" i="1"/>
  <c r="G42" i="1"/>
  <c r="G43" i="1"/>
  <c r="G41" i="1"/>
  <c r="AL43" i="1"/>
  <c r="AL41" i="1"/>
  <c r="AL40" i="1"/>
  <c r="AL42" i="1"/>
  <c r="AM27" i="65"/>
  <c r="AM26" i="65"/>
  <c r="AM28" i="65"/>
  <c r="AB40" i="1"/>
  <c r="AB41" i="1"/>
  <c r="AB43" i="1"/>
  <c r="AB42" i="1"/>
  <c r="AK6" i="159"/>
  <c r="I41" i="1"/>
  <c r="I43" i="1"/>
  <c r="I42" i="1"/>
  <c r="I40" i="1"/>
  <c r="Q6" i="159"/>
  <c r="L41" i="1"/>
  <c r="L42" i="1"/>
  <c r="L40" i="1"/>
  <c r="L43" i="1"/>
  <c r="AG43" i="1"/>
  <c r="AG42" i="1"/>
  <c r="AG41" i="1"/>
  <c r="AG40" i="1"/>
  <c r="AO6" i="159" l="1"/>
  <c r="AN6" i="159"/>
  <c r="AP6" i="159"/>
  <c r="D6" i="159"/>
  <c r="Z6" i="159"/>
  <c r="AA6" i="159"/>
  <c r="AR43" i="1"/>
  <c r="AR41" i="1"/>
  <c r="AR42" i="1"/>
  <c r="AR40" i="1"/>
  <c r="AO41" i="1"/>
  <c r="AO43" i="1"/>
  <c r="AO40" i="1"/>
  <c r="AO42" i="1"/>
  <c r="AM42" i="1"/>
  <c r="AM43" i="1"/>
  <c r="AM40" i="1"/>
  <c r="AM41" i="1"/>
  <c r="Y6" i="159"/>
  <c r="AQ43" i="1"/>
  <c r="AQ41" i="1"/>
  <c r="AQ40" i="1"/>
  <c r="AQ42" i="1"/>
  <c r="AP43" i="1"/>
  <c r="AP40" i="1"/>
  <c r="AP41" i="1"/>
  <c r="AP42" i="1"/>
  <c r="Q40" i="1"/>
  <c r="Q43" i="1"/>
  <c r="Q41" i="1"/>
  <c r="Q42" i="1"/>
  <c r="X6" i="159"/>
  <c r="AR6" i="159"/>
  <c r="K41" i="1"/>
  <c r="K40" i="1"/>
  <c r="K42" i="1"/>
  <c r="K43" i="1"/>
  <c r="N6" i="159"/>
  <c r="AN40" i="1"/>
  <c r="AN41" i="1"/>
  <c r="AN42" i="1"/>
  <c r="AN43" i="1"/>
  <c r="AQ6" i="159"/>
  <c r="V6" i="159"/>
  <c r="M6" i="159"/>
  <c r="O6" i="159"/>
  <c r="P6" i="159"/>
  <c r="W6" i="159"/>
  <c r="H42" i="1"/>
  <c r="H40" i="1"/>
  <c r="H41" i="1"/>
  <c r="H43" i="1"/>
  <c r="AI40" i="1"/>
  <c r="AI43" i="1"/>
  <c r="AI42" i="1"/>
  <c r="AI41" i="1"/>
  <c r="C6" i="159"/>
  <c r="F42" i="1"/>
  <c r="F40" i="1"/>
  <c r="F43" i="1"/>
  <c r="F41" i="1"/>
  <c r="AM6" i="159"/>
  <c r="R6" i="159" l="1"/>
  <c r="T6" i="159"/>
  <c r="AC6" i="159"/>
  <c r="AE6" i="159"/>
  <c r="AF6" i="159"/>
  <c r="AA43" i="1"/>
  <c r="AA40" i="1"/>
  <c r="AA41" i="1"/>
  <c r="AA42" i="1"/>
  <c r="Z41" i="1"/>
  <c r="Z40" i="1"/>
  <c r="Z43" i="1"/>
  <c r="Z42" i="1"/>
  <c r="X41" i="1"/>
  <c r="X42" i="1"/>
  <c r="X43" i="1"/>
  <c r="X40" i="1"/>
  <c r="Y40" i="1"/>
  <c r="Y43" i="1"/>
  <c r="Y42" i="1"/>
  <c r="Y41" i="1"/>
  <c r="P42" i="1"/>
  <c r="P40" i="1"/>
  <c r="P43" i="1"/>
  <c r="P41" i="1"/>
  <c r="M43" i="1"/>
  <c r="M42" i="1"/>
  <c r="M41" i="1"/>
  <c r="M40" i="1"/>
  <c r="C40" i="1"/>
  <c r="C41" i="1"/>
  <c r="C42" i="1"/>
  <c r="C43" i="1"/>
  <c r="AD6" i="159"/>
  <c r="O42" i="1"/>
  <c r="O40" i="1"/>
  <c r="O43" i="1"/>
  <c r="O41" i="1"/>
  <c r="N41" i="1"/>
  <c r="N43" i="1"/>
  <c r="N40" i="1"/>
  <c r="N42" i="1"/>
  <c r="D42" i="1"/>
  <c r="D43" i="1"/>
  <c r="D40" i="1"/>
  <c r="D41" i="1"/>
  <c r="V40" i="1"/>
  <c r="V41" i="1"/>
  <c r="V42" i="1"/>
  <c r="V43" i="1"/>
  <c r="S6" i="159"/>
  <c r="U6" i="159"/>
  <c r="W43" i="1"/>
  <c r="W42" i="1"/>
  <c r="W40" i="1"/>
  <c r="W41" i="1"/>
  <c r="AC41" i="1" l="1"/>
  <c r="AC42" i="1"/>
  <c r="AC40" i="1"/>
  <c r="AC43" i="1"/>
  <c r="AD41" i="1"/>
  <c r="AD43" i="1"/>
  <c r="AD42" i="1"/>
  <c r="AD40" i="1"/>
  <c r="R40" i="1"/>
  <c r="R41" i="1"/>
  <c r="R43" i="1"/>
  <c r="R42" i="1"/>
  <c r="AF42" i="1"/>
  <c r="AF40" i="1"/>
  <c r="AF41" i="1"/>
  <c r="AF43" i="1"/>
  <c r="S41" i="1"/>
  <c r="S42" i="1"/>
  <c r="S43" i="1"/>
  <c r="S40" i="1"/>
  <c r="AE41" i="1"/>
  <c r="AE40" i="1"/>
  <c r="AE42" i="1"/>
  <c r="AE43" i="1"/>
  <c r="T40" i="1"/>
  <c r="T43" i="1"/>
  <c r="T41" i="1"/>
  <c r="T42" i="1"/>
  <c r="U40" i="1"/>
  <c r="U43" i="1"/>
  <c r="U41" i="1"/>
  <c r="U42" i="1"/>
</calcChain>
</file>

<file path=xl/sharedStrings.xml><?xml version="1.0" encoding="utf-8"?>
<sst xmlns="http://schemas.openxmlformats.org/spreadsheetml/2006/main" count="2176" uniqueCount="323">
  <si>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</si>
  <si>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</si>
  <si>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</si>
  <si>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</si>
  <si>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</si>
  <si>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</si>
  <si>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</si>
  <si>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2008. I.</t>
  </si>
  <si>
    <t>2009. I.</t>
  </si>
  <si>
    <t>2010. I.</t>
  </si>
  <si>
    <t>2011. I.</t>
  </si>
  <si>
    <t>2012. I.</t>
  </si>
  <si>
    <t>2013. I.</t>
  </si>
  <si>
    <t>II.</t>
  </si>
  <si>
    <t>Tulajdonosi hitelek kamategyenlege</t>
  </si>
  <si>
    <t>Államháztartás</t>
  </si>
  <si>
    <t>Bankrendszer</t>
  </si>
  <si>
    <t>2006.I.</t>
  </si>
  <si>
    <t>III.</t>
  </si>
  <si>
    <t>IV.</t>
  </si>
  <si>
    <t>2007.I.</t>
  </si>
  <si>
    <t>2008.I.</t>
  </si>
  <si>
    <t>2009.I.</t>
  </si>
  <si>
    <t>2011.I.</t>
  </si>
  <si>
    <t>2012.I.</t>
  </si>
  <si>
    <t>2013.I.</t>
  </si>
  <si>
    <t>2010.I.</t>
  </si>
  <si>
    <t>Vállalat</t>
  </si>
  <si>
    <t>Derivatív tranzakciók</t>
  </si>
  <si>
    <t>Külső finanszírozási igény (finanszírozási oldal)</t>
  </si>
  <si>
    <t>Külső finanszírozási igény (reálgazdasági oldal)</t>
  </si>
  <si>
    <t>FDI külföldön</t>
  </si>
  <si>
    <t>Adóssággeneráló finanszírozás</t>
  </si>
  <si>
    <t>Konszolidált államháztartás</t>
  </si>
  <si>
    <t>Bankszektor</t>
  </si>
  <si>
    <t>Vállalati szektor</t>
  </si>
  <si>
    <t xml:space="preserve">Bruttó adósság </t>
  </si>
  <si>
    <t>Bruttó eszközök</t>
  </si>
  <si>
    <t>Nettó adósság</t>
  </si>
  <si>
    <t>Devizatartalék</t>
  </si>
  <si>
    <t>Nettó külső adósság</t>
  </si>
  <si>
    <t>Vállalatok</t>
  </si>
  <si>
    <t>Rövid lejáratú külső adósság</t>
  </si>
  <si>
    <t>Háztartás</t>
  </si>
  <si>
    <t>Külső finanszírozási képesség (finanszírozás alapján)</t>
  </si>
  <si>
    <t>Export</t>
  </si>
  <si>
    <t>Import</t>
  </si>
  <si>
    <t>Külkereskedelmi egyenleg (jobb tengely)</t>
  </si>
  <si>
    <t>Tőkemérleg</t>
  </si>
  <si>
    <t>2014. I.</t>
  </si>
  <si>
    <t>2014.I.</t>
  </si>
  <si>
    <t>GDP</t>
  </si>
  <si>
    <t>Q2</t>
  </si>
  <si>
    <t>Q3</t>
  </si>
  <si>
    <t>Q4</t>
  </si>
  <si>
    <t>2006 Q1</t>
  </si>
  <si>
    <t>2007 Q1</t>
  </si>
  <si>
    <t>2008 Q1</t>
  </si>
  <si>
    <t>2009 Q1</t>
  </si>
  <si>
    <t>2010 Q1</t>
  </si>
  <si>
    <t>2011 Q1</t>
  </si>
  <si>
    <t>2012 Q1</t>
  </si>
  <si>
    <t>2013 Q1</t>
  </si>
  <si>
    <t>2014 Q1</t>
  </si>
  <si>
    <t>Átfolyó tőke nélkül</t>
  </si>
  <si>
    <t>Külföldi hitelek kamategyenlege</t>
  </si>
  <si>
    <t>Bruttó külső adósság (jobb tengely)</t>
  </si>
  <si>
    <t>Adóssággeneráló forrásbeáramlás</t>
  </si>
  <si>
    <t>Nominális GDP változásának hatása</t>
  </si>
  <si>
    <t>Volumenváltozás</t>
  </si>
  <si>
    <t>Cserearány-változás</t>
  </si>
  <si>
    <t>Belföldi felhasználás éves növekedési üteme</t>
  </si>
  <si>
    <t>Nettó export GDP-növekedéshez való hozzájárulása (jobb tengely)</t>
  </si>
  <si>
    <t xml:space="preserve">Folyó fizetési mérleg </t>
  </si>
  <si>
    <t>Munkavállalói jövedelmek</t>
  </si>
  <si>
    <t>Nettó finanszírozási képesség</t>
  </si>
  <si>
    <t>Követelés</t>
  </si>
  <si>
    <t>Tartozás</t>
  </si>
  <si>
    <t xml:space="preserve">Részesedések jövedelme </t>
  </si>
  <si>
    <t>Készpénz (forint)</t>
  </si>
  <si>
    <t>2015 Q1</t>
  </si>
  <si>
    <t>Áru- és szolgáltatásegyenleg változása</t>
  </si>
  <si>
    <t>Basic data GDP!</t>
  </si>
  <si>
    <t>Áruegyenleg</t>
  </si>
  <si>
    <t>Szolgáltatásegyenleg</t>
  </si>
  <si>
    <t>Külkereskedelmi egyenleg</t>
  </si>
  <si>
    <t>2015. I.</t>
  </si>
  <si>
    <t>2015.I.</t>
  </si>
  <si>
    <t>Egyéb követelés</t>
  </si>
  <si>
    <t>Tartalékszint</t>
  </si>
  <si>
    <t>Nem adósság jellegű finanszírozás</t>
  </si>
  <si>
    <t>Különbség</t>
  </si>
  <si>
    <t>2016. I.</t>
  </si>
  <si>
    <t>2016.I.</t>
  </si>
  <si>
    <t>Deviza állampapír</t>
  </si>
  <si>
    <t>Forint állampapír</t>
  </si>
  <si>
    <t>Egyéb tartozás</t>
  </si>
  <si>
    <t>Nettó adósság-beáramlás</t>
  </si>
  <si>
    <t>2016 Q1</t>
  </si>
  <si>
    <t>tulajdonosi</t>
  </si>
  <si>
    <t>Külföldön</t>
  </si>
  <si>
    <t xml:space="preserve">részesedés </t>
  </si>
  <si>
    <t>FDI Magyarországon: újrabefektett jövedelmek</t>
  </si>
  <si>
    <t>FDI Magyarországon: részesedések és hitelek</t>
  </si>
  <si>
    <t>Nettó FDI</t>
  </si>
  <si>
    <t>Bankok külföldi eszközei</t>
  </si>
  <si>
    <t>Bankok külföldi tartozása</t>
  </si>
  <si>
    <t>Bankok nettó külső adóssága</t>
  </si>
  <si>
    <t>2017. I.</t>
  </si>
  <si>
    <t>2017.I.</t>
  </si>
  <si>
    <t>Current account</t>
  </si>
  <si>
    <t>Hungary</t>
  </si>
  <si>
    <t>Poland</t>
  </si>
  <si>
    <t>Slovakia</t>
  </si>
  <si>
    <t>Magyarország</t>
  </si>
  <si>
    <t>Csehország</t>
  </si>
  <si>
    <t>Lengyelország</t>
  </si>
  <si>
    <t>Szlovákia</t>
  </si>
  <si>
    <t>Folyó fizetési mérleg</t>
  </si>
  <si>
    <t>Nettó EU-transzfer</t>
  </si>
  <si>
    <t>Egyéb folyó transzfer</t>
  </si>
  <si>
    <t>Egyéb tőketranszfer</t>
  </si>
  <si>
    <t>Adósság jellegű finanszírozás</t>
  </si>
  <si>
    <t>EU/IMF hitel</t>
  </si>
  <si>
    <t>Tranzakciók</t>
  </si>
  <si>
    <t>Kumulált tranzakciók</t>
  </si>
  <si>
    <t>Balance of goods and services</t>
  </si>
  <si>
    <t>Income balance</t>
  </si>
  <si>
    <t>Transfer balance</t>
  </si>
  <si>
    <t>Net lending</t>
  </si>
  <si>
    <t>2017 Q1</t>
  </si>
  <si>
    <t>Balance of goods</t>
  </si>
  <si>
    <t>Balance of services</t>
  </si>
  <si>
    <t>Difference</t>
  </si>
  <si>
    <t>Change in volume</t>
  </si>
  <si>
    <t>Change in terms of trade</t>
  </si>
  <si>
    <t>Change in trade balance</t>
  </si>
  <si>
    <t>Contribution of net exports to GDP growth (right scale)</t>
  </si>
  <si>
    <t>Annual increase of domestic absorption</t>
  </si>
  <si>
    <t>Compensation of employees</t>
  </si>
  <si>
    <t>Interest paid on external debt</t>
  </si>
  <si>
    <t>Equity income</t>
  </si>
  <si>
    <t>Interest paid on intercompany loans</t>
  </si>
  <si>
    <t>EU transfer (net)</t>
  </si>
  <si>
    <t>Other current transfer</t>
  </si>
  <si>
    <t>Other capital transfer</t>
  </si>
  <si>
    <t>2004 Q1</t>
  </si>
  <si>
    <t>2005 Q1</t>
  </si>
  <si>
    <t>Net errors and omissions</t>
  </si>
  <si>
    <t>Net lending from the real economy's side</t>
  </si>
  <si>
    <t>Net lending from the financial account's side</t>
  </si>
  <si>
    <t>Transactions related to derivatives</t>
  </si>
  <si>
    <t>Debt-type financing</t>
  </si>
  <si>
    <t>Non-debt type financing</t>
  </si>
  <si>
    <t>Net borrowing (financial account)</t>
  </si>
  <si>
    <t>Net borrowing (current and capital account)</t>
  </si>
  <si>
    <t>FDI in Hungary: equity and other capital</t>
  </si>
  <si>
    <t>FDI in Hungary: reinvested earnings</t>
  </si>
  <si>
    <t>FDI abroad</t>
  </si>
  <si>
    <t>Net FDI</t>
  </si>
  <si>
    <t>Consolidated government</t>
  </si>
  <si>
    <t>Banks</t>
  </si>
  <si>
    <t>Corporates</t>
  </si>
  <si>
    <t>Gross debt</t>
  </si>
  <si>
    <t>Assets</t>
  </si>
  <si>
    <t>Net debt</t>
  </si>
  <si>
    <t>Net debt inflow</t>
  </si>
  <si>
    <t>FX-reserves</t>
  </si>
  <si>
    <t>Other assets</t>
  </si>
  <si>
    <t>FX-bonds</t>
  </si>
  <si>
    <t>Forint bonds</t>
  </si>
  <si>
    <t>Other liabilities</t>
  </si>
  <si>
    <t>EU-IMF loan</t>
  </si>
  <si>
    <t>Revaluation and other changes in volume</t>
  </si>
  <si>
    <t>Changes in the nominal amount of GDP</t>
  </si>
  <si>
    <t>Net external debt</t>
  </si>
  <si>
    <t>Banking sector</t>
  </si>
  <si>
    <t>General government</t>
  </si>
  <si>
    <t>Corporate sector</t>
  </si>
  <si>
    <t>Gross external debt (r.h.s.)</t>
  </si>
  <si>
    <t>Foreign assets of banks</t>
  </si>
  <si>
    <t>External debt of banks</t>
  </si>
  <si>
    <t>Short-term external debt</t>
  </si>
  <si>
    <t>FX reserves</t>
  </si>
  <si>
    <t>Household sector</t>
  </si>
  <si>
    <t>Net lending (from the financial account side)</t>
  </si>
  <si>
    <t>Liabilities</t>
  </si>
  <si>
    <t>Deposits</t>
  </si>
  <si>
    <t>Goverment securities</t>
  </si>
  <si>
    <t>Mutual funds</t>
  </si>
  <si>
    <t>Current Account</t>
  </si>
  <si>
    <t>Capital Account</t>
  </si>
  <si>
    <t>Czech Rep.</t>
  </si>
  <si>
    <t>2004.I.</t>
  </si>
  <si>
    <t>2005.I.</t>
  </si>
  <si>
    <t>GDP arányos</t>
  </si>
  <si>
    <t>2018. I.</t>
  </si>
  <si>
    <t>2018 Q1</t>
  </si>
  <si>
    <t>Románia</t>
  </si>
  <si>
    <t>Romania</t>
  </si>
  <si>
    <t xml:space="preserve"> </t>
  </si>
  <si>
    <t>Czech Republic</t>
  </si>
  <si>
    <t>2018 I.</t>
  </si>
  <si>
    <t>2018.I.</t>
  </si>
  <si>
    <t>Cash</t>
  </si>
  <si>
    <t>Átértékelődés és egyéb volumenhatás</t>
  </si>
  <si>
    <t>Állampapír</t>
  </si>
  <si>
    <t>Betét</t>
  </si>
  <si>
    <t>2018*</t>
  </si>
  <si>
    <t>Befektetési jegy</t>
  </si>
  <si>
    <t>Magyarországon</t>
  </si>
  <si>
    <t>újrabef</t>
  </si>
  <si>
    <t>Guidotti-Greenspan rule*</t>
  </si>
  <si>
    <t>Guidotti-Greenspan mutató*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</si>
  <si>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</si>
  <si>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</si>
  <si>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</si>
  <si>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Külső finanszírozási képesség revízió előtt</t>
  </si>
  <si>
    <t>Külső finanszírozási képesség revízió után</t>
  </si>
  <si>
    <r>
      <rPr>
        <b/>
        <sz val="10"/>
        <rFont val="Arial"/>
        <family val="2"/>
        <charset val="238"/>
      </rPr>
      <t>Revízió előtti</t>
    </r>
    <r>
      <rPr>
        <sz val="10"/>
        <color theme="1"/>
        <rFont val="Calibri"/>
        <family val="2"/>
        <charset val="238"/>
        <scheme val="minor"/>
      </rPr>
      <t xml:space="preserve"> jövedelemegyenleg</t>
    </r>
  </si>
  <si>
    <r>
      <rPr>
        <b/>
        <sz val="10"/>
        <rFont val="Arial"/>
        <family val="2"/>
        <charset val="238"/>
      </rPr>
      <t>Revízió hatása</t>
    </r>
    <r>
      <rPr>
        <sz val="10"/>
        <color theme="1"/>
        <rFont val="Calibri"/>
        <family val="2"/>
        <charset val="238"/>
        <scheme val="minor"/>
      </rPr>
      <t xml:space="preserve"> a jövedelemegyenlegre</t>
    </r>
  </si>
  <si>
    <t>Nettó export</t>
  </si>
  <si>
    <t>Revízió hatása a nettó exportra</t>
  </si>
  <si>
    <t>Nettó FDI, korábbi</t>
  </si>
  <si>
    <t>Nettó FDI, új</t>
  </si>
  <si>
    <t>Revízió hatása a transzferegyenlegre</t>
  </si>
  <si>
    <t>Net lending preceding revision</t>
  </si>
  <si>
    <t>Net lending after revision</t>
  </si>
  <si>
    <t>Income balance pre revision</t>
  </si>
  <si>
    <t>Revision's effect on income balance</t>
  </si>
  <si>
    <t>Revision's effect on net export</t>
  </si>
  <si>
    <t>Revision's effect on transfer balance</t>
  </si>
  <si>
    <t>Net FDI, previous</t>
  </si>
  <si>
    <t>2018. I. n.év</t>
  </si>
  <si>
    <t>I. Finanszírozási képesség változása a reálgazdasági megközelítésből (1+2+3)</t>
  </si>
  <si>
    <t xml:space="preserve">      1. Áru- és szolgáltatásegyenleg</t>
  </si>
  <si>
    <t xml:space="preserve">      2. Jövedelemegyenleg</t>
  </si>
  <si>
    <t xml:space="preserve">      3. Transzferegyenleg</t>
  </si>
  <si>
    <t xml:space="preserve">   Folyó fizetési mérleg</t>
  </si>
  <si>
    <t>II. Finanszírozási képesség változása a finanszírozási oldalról -(5+…+8)</t>
  </si>
  <si>
    <t xml:space="preserve">      5. Közvetlentőke-befektetés</t>
  </si>
  <si>
    <t xml:space="preserve">      6. Portfolió részvény</t>
  </si>
  <si>
    <t xml:space="preserve">      7. Pénzügyi derivatívák</t>
  </si>
  <si>
    <t xml:space="preserve">      8. Nettó adósság</t>
  </si>
  <si>
    <t>Tévedések és kihagyások egyenleg (I.-II.)</t>
  </si>
  <si>
    <t>2018. Q1</t>
  </si>
  <si>
    <t>I. Change in net lending from real economy's side (1+2+3)</t>
  </si>
  <si>
    <t xml:space="preserve">      1. Balance of goods and services</t>
  </si>
  <si>
    <t xml:space="preserve">      2. Income balance</t>
  </si>
  <si>
    <t xml:space="preserve">      3. Transfer balance</t>
  </si>
  <si>
    <t xml:space="preserve">   Current account</t>
  </si>
  <si>
    <t>II. Change in net leding from financing side -(5+…+8)</t>
  </si>
  <si>
    <t xml:space="preserve">      5. Foreign direct investment</t>
  </si>
  <si>
    <t xml:space="preserve">      6. Portfolio equity</t>
  </si>
  <si>
    <t xml:space="preserve">      7. Derivatives</t>
  </si>
  <si>
    <t xml:space="preserve">      8. Net debt</t>
  </si>
  <si>
    <t>Net errors and omissions (I.-II.)</t>
  </si>
  <si>
    <t>Net  exports</t>
  </si>
  <si>
    <t>Bank net external debt of banks</t>
  </si>
  <si>
    <t>Nyereség</t>
  </si>
  <si>
    <t>Osztalék</t>
  </si>
  <si>
    <t>Újrabefektetés</t>
  </si>
  <si>
    <t>FDI arányos jövedelem - bankok</t>
  </si>
  <si>
    <t>FDI arányos jövedelem - nem pénzügyi vállalatok</t>
  </si>
  <si>
    <t>Osztalékhányad - bankok (j.t.)</t>
  </si>
  <si>
    <t>Osztalékhányad - nem pénzügyi vállalatok (j.t.)</t>
  </si>
  <si>
    <t>Külföldi tulajdonú vállalatok nyeresége</t>
  </si>
  <si>
    <t>Nyereséghányad átlagos növekedése</t>
  </si>
  <si>
    <t>Nyereséghányad növekedése (2016-ról 2017-re)</t>
  </si>
  <si>
    <t/>
  </si>
  <si>
    <t>Járműgyártás</t>
  </si>
  <si>
    <t>Total vehicle</t>
  </si>
  <si>
    <t>Gumi termék  gyártása</t>
  </si>
  <si>
    <t>Plastic products</t>
  </si>
  <si>
    <t>Elektronika gyártása</t>
  </si>
  <si>
    <t>Electricity supply</t>
  </si>
  <si>
    <t>Gyógyszergyártás</t>
  </si>
  <si>
    <t>Pharmaceutical products</t>
  </si>
  <si>
    <t>Kereskedelem, javítás</t>
  </si>
  <si>
    <t>Wholesale and repair</t>
  </si>
  <si>
    <t>Monetáris közvetítés</t>
  </si>
  <si>
    <t>Monetary intermediation</t>
  </si>
  <si>
    <t>Vezetői tanácsadás</t>
  </si>
  <si>
    <t>Management consultancy</t>
  </si>
  <si>
    <t>Távközlés</t>
  </si>
  <si>
    <t>Telecommunication</t>
  </si>
  <si>
    <t>Ingatlanügyletek</t>
  </si>
  <si>
    <t>Real estate activities</t>
  </si>
  <si>
    <t>Egyéb üzleti szolgáltatás</t>
  </si>
  <si>
    <t>Other business services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</si>
  <si>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</si>
  <si>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</si>
  <si>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</si>
  <si>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</si>
  <si>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</si>
  <si>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</si>
  <si>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</si>
  <si>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</si>
  <si>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</si>
  <si>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</si>
  <si>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Vegyi anyag, termék gyártása</t>
  </si>
  <si>
    <t>Egyéb monetáris közvetítés</t>
  </si>
  <si>
    <t>Egyéb kiegészítő üzleti szolgáltatás</t>
  </si>
  <si>
    <t>Egyéb</t>
  </si>
  <si>
    <t>Külföldön működő magyar vállalatok nyeresége</t>
  </si>
  <si>
    <t>Külföldön működő magyar bankok nyeresége</t>
  </si>
  <si>
    <t>Külföldön működő magyar nem pénzügyi vállalatok nyeresége</t>
  </si>
  <si>
    <t>Fizetési mérleg szerinti eredmény</t>
  </si>
  <si>
    <t>Adózott eredmény</t>
  </si>
  <si>
    <t>Nem normál üzletmenethez tartozó tételek eredménye</t>
  </si>
  <si>
    <t>FDI változás felbontása</t>
  </si>
  <si>
    <t>Tranzakció</t>
  </si>
  <si>
    <t>Átértékelődés</t>
  </si>
  <si>
    <t>Nem normál üzletmenet eredményei</t>
  </si>
  <si>
    <t>Nettó FDI állomány</t>
  </si>
  <si>
    <t>2017*</t>
  </si>
  <si>
    <t>Czech. Rep.</t>
  </si>
  <si>
    <t>Profit</t>
  </si>
  <si>
    <t>FDI részesedések jövedelme</t>
  </si>
  <si>
    <t>Kamat</t>
  </si>
  <si>
    <t>Munkabér</t>
  </si>
  <si>
    <t>Transzfer*</t>
  </si>
  <si>
    <t>GDP-GNI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</si>
</sst>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H_U_F_-;\-* #,##0.00\ _H_U_F_-;_-* &quot;-&quot;??\ _H_U_F_-;_-@_-"/>
    <numFmt numFmtId="164" formatCode="_-* #,##0.00\ _F_t_-;\-* #,##0.00\ _F_t_-;_-* &quot;-&quot;??\ _F_t_-;_-@_-"/>
    <numFmt numFmtId="165" formatCode="0.0"/>
    <numFmt numFmtId="166" formatCode="0.000"/>
    <numFmt numFmtId="167" formatCode="#,##0.0"/>
    <numFmt numFmtId="168" formatCode="yyyy/mmm/"/>
    <numFmt numFmtId="169" formatCode="mmm/"/>
    <numFmt numFmtId="170" formatCode="0.0000"/>
    <numFmt numFmtId="171" formatCode="_-* #,##0\ _F_t_-;\-* #,##0\ _F_t_-;_-* &quot;-&quot;??\ _F_t_-;_-@_-"/>
    <numFmt numFmtId="172" formatCode="_-* #,##0.0\ _F_t_-;\-* #,##0.0\ _F_t_-;_-* &quot;-&quot;??\ _F_t_-;_-@_-"/>
    <numFmt numFmtId="173" formatCode="_-* #,##0.0\ _F_t_-;\-* #,##0.0\ _F_t_-;_-* &quot;-&quot;?\ _F_t_-;_-@_-"/>
    <numFmt numFmtId="174" formatCode="_-* #,##0.0\ _H_U_F_-;\-* #,##0.0\ _H_U_F_-;_-* &quot;-&quot;??\ _H_U_F_-;_-@_-"/>
  </numFmts>
  <fonts count="32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charset val="238"/>
      <scheme val="major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57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11" fillId="0" borderId="0"/>
    <xf numFmtId="0" fontId="13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164" fontId="3" fillId="0" borderId="0" applyFont="0" applyFill="0" applyBorder="0" applyAlignment="0" applyProtection="0"/>
    <xf numFmtId="0" fontId="18" fillId="0" borderId="0"/>
    <xf numFmtId="0" fontId="10" fillId="0" borderId="0"/>
    <xf numFmtId="0" fontId="8" fillId="0" borderId="0"/>
    <xf numFmtId="0" fontId="3" fillId="0" borderId="0"/>
    <xf numFmtId="0" fontId="19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10" fillId="0" borderId="0"/>
    <xf numFmtId="0" fontId="1" fillId="0" borderId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/>
    <xf numFmtId="0" fontId="11" fillId="0" borderId="0"/>
    <xf numFmtId="0" fontId="8" fillId="0" borderId="0"/>
  </cellStyleXfs>
  <cellXfs count="145">
    <xf numFmtId="0" fontId="0" fillId="0" borderId="0" xfId="0"/>
    <xf numFmtId="0" fontId="9" fillId="0" borderId="0" xfId="0" applyFont="1"/>
    <xf numFmtId="0" fontId="9" fillId="0" borderId="0" xfId="0" applyFont="1" applyFill="1"/>
    <xf numFmtId="0" fontId="22" fillId="0" borderId="0" xfId="0" applyFont="1" applyAlignment="1">
      <alignment horizontal="center" vertical="center"/>
    </xf>
    <xf numFmtId="14" fontId="9" fillId="0" borderId="0" xfId="0" applyNumberFormat="1" applyFont="1"/>
    <xf numFmtId="1" fontId="23" fillId="0" borderId="0" xfId="0" applyNumberFormat="1" applyFont="1" applyFill="1" applyAlignment="1">
      <alignment vertical="center" wrapText="1"/>
    </xf>
    <xf numFmtId="1" fontId="24" fillId="0" borderId="0" xfId="0" applyNumberFormat="1" applyFont="1" applyFill="1" applyAlignment="1">
      <alignment vertical="center"/>
    </xf>
    <xf numFmtId="165" fontId="9" fillId="0" borderId="0" xfId="0" applyNumberFormat="1" applyFont="1"/>
    <xf numFmtId="1" fontId="9" fillId="0" borderId="0" xfId="0" applyNumberFormat="1" applyFont="1"/>
    <xf numFmtId="3" fontId="9" fillId="0" borderId="0" xfId="0" applyNumberFormat="1" applyFont="1"/>
    <xf numFmtId="166" fontId="9" fillId="0" borderId="0" xfId="0" applyNumberFormat="1" applyFont="1"/>
    <xf numFmtId="170" fontId="9" fillId="0" borderId="0" xfId="0" applyNumberFormat="1" applyFont="1"/>
    <xf numFmtId="0" fontId="22" fillId="0" borderId="0" xfId="0" applyFont="1" applyFill="1"/>
    <xf numFmtId="2" fontId="9" fillId="0" borderId="0" xfId="0" applyNumberFormat="1" applyFont="1"/>
    <xf numFmtId="165" fontId="9" fillId="0" borderId="0" xfId="0" applyNumberFormat="1" applyFont="1" applyFill="1"/>
    <xf numFmtId="0" fontId="24" fillId="0" borderId="0" xfId="0" applyFont="1"/>
    <xf numFmtId="165" fontId="24" fillId="0" borderId="0" xfId="0" applyNumberFormat="1" applyFont="1"/>
    <xf numFmtId="165" fontId="24" fillId="0" borderId="0" xfId="0" applyNumberFormat="1" applyFont="1" applyFill="1"/>
    <xf numFmtId="170" fontId="9" fillId="0" borderId="0" xfId="0" applyNumberFormat="1" applyFont="1" applyFill="1"/>
    <xf numFmtId="2" fontId="9" fillId="0" borderId="0" xfId="0" applyNumberFormat="1" applyFont="1" applyFill="1"/>
    <xf numFmtId="0" fontId="23" fillId="0" borderId="0" xfId="38" applyFont="1"/>
    <xf numFmtId="0" fontId="23" fillId="0" borderId="0" xfId="38" applyNumberFormat="1" applyFont="1"/>
    <xf numFmtId="167" fontId="23" fillId="0" borderId="0" xfId="38" applyNumberFormat="1" applyFont="1"/>
    <xf numFmtId="0" fontId="23" fillId="0" borderId="0" xfId="38" applyNumberFormat="1" applyFont="1" applyFill="1"/>
    <xf numFmtId="0" fontId="23" fillId="0" borderId="0" xfId="38" applyFont="1" applyFill="1"/>
    <xf numFmtId="0" fontId="9" fillId="0" borderId="0" xfId="1" applyFont="1"/>
    <xf numFmtId="165" fontId="9" fillId="0" borderId="0" xfId="1" applyNumberFormat="1" applyFont="1"/>
    <xf numFmtId="166" fontId="9" fillId="0" borderId="0" xfId="1" applyNumberFormat="1" applyFont="1"/>
    <xf numFmtId="2" fontId="9" fillId="0" borderId="0" xfId="1" applyNumberFormat="1" applyFont="1"/>
    <xf numFmtId="0" fontId="9" fillId="3" borderId="0" xfId="1" applyFont="1" applyFill="1"/>
    <xf numFmtId="0" fontId="9" fillId="0" borderId="0" xfId="1" applyFont="1" applyFill="1"/>
    <xf numFmtId="1" fontId="9" fillId="0" borderId="0" xfId="1" applyNumberFormat="1" applyFont="1"/>
    <xf numFmtId="165" fontId="9" fillId="0" borderId="0" xfId="1" applyNumberFormat="1" applyFont="1" applyFill="1"/>
    <xf numFmtId="0" fontId="23" fillId="0" borderId="0" xfId="7" applyFont="1"/>
    <xf numFmtId="165" fontId="23" fillId="0" borderId="0" xfId="7" applyNumberFormat="1" applyFont="1"/>
    <xf numFmtId="14" fontId="23" fillId="0" borderId="0" xfId="7" applyNumberFormat="1" applyFont="1"/>
    <xf numFmtId="3" fontId="23" fillId="0" borderId="0" xfId="7" applyNumberFormat="1" applyFont="1"/>
    <xf numFmtId="0" fontId="23" fillId="3" borderId="0" xfId="7" applyFont="1" applyFill="1"/>
    <xf numFmtId="165" fontId="23" fillId="0" borderId="3" xfId="7" applyNumberFormat="1" applyFont="1" applyBorder="1"/>
    <xf numFmtId="165" fontId="23" fillId="0" borderId="2" xfId="7" applyNumberFormat="1" applyFont="1" applyBorder="1"/>
    <xf numFmtId="0" fontId="23" fillId="0" borderId="4" xfId="7" applyFont="1" applyBorder="1"/>
    <xf numFmtId="165" fontId="23" fillId="0" borderId="5" xfId="7" applyNumberFormat="1" applyFont="1" applyBorder="1"/>
    <xf numFmtId="165" fontId="23" fillId="0" borderId="0" xfId="7" applyNumberFormat="1" applyFont="1" applyBorder="1"/>
    <xf numFmtId="165" fontId="23" fillId="4" borderId="6" xfId="7" applyNumberFormat="1" applyFont="1" applyFill="1" applyBorder="1"/>
    <xf numFmtId="165" fontId="23" fillId="0" borderId="6" xfId="7" applyNumberFormat="1" applyFont="1" applyBorder="1"/>
    <xf numFmtId="0" fontId="23" fillId="0" borderId="5" xfId="7" applyFont="1" applyBorder="1"/>
    <xf numFmtId="0" fontId="23" fillId="0" borderId="0" xfId="7" applyFont="1" applyBorder="1"/>
    <xf numFmtId="0" fontId="23" fillId="0" borderId="6" xfId="7" applyFont="1" applyBorder="1"/>
    <xf numFmtId="1" fontId="23" fillId="0" borderId="0" xfId="7" applyNumberFormat="1" applyFont="1" applyBorder="1"/>
    <xf numFmtId="2" fontId="23" fillId="0" borderId="0" xfId="7" applyNumberFormat="1" applyFont="1" applyBorder="1"/>
    <xf numFmtId="0" fontId="23" fillId="0" borderId="7" xfId="7" applyFont="1" applyBorder="1"/>
    <xf numFmtId="0" fontId="23" fillId="0" borderId="8" xfId="7" applyFont="1" applyBorder="1"/>
    <xf numFmtId="0" fontId="23" fillId="0" borderId="9" xfId="7" applyFont="1" applyBorder="1"/>
    <xf numFmtId="14" fontId="9" fillId="0" borderId="0" xfId="1" applyNumberFormat="1" applyFont="1"/>
    <xf numFmtId="2" fontId="25" fillId="0" borderId="0" xfId="1" applyNumberFormat="1" applyFont="1"/>
    <xf numFmtId="2" fontId="9" fillId="0" borderId="0" xfId="1" applyNumberFormat="1" applyFont="1" applyFill="1"/>
    <xf numFmtId="0" fontId="25" fillId="0" borderId="0" xfId="1" applyFont="1"/>
    <xf numFmtId="169" fontId="23" fillId="0" borderId="0" xfId="0" applyNumberFormat="1" applyFont="1"/>
    <xf numFmtId="168" fontId="23" fillId="0" borderId="0" xfId="0" applyNumberFormat="1" applyFont="1"/>
    <xf numFmtId="169" fontId="23" fillId="0" borderId="0" xfId="0" applyNumberFormat="1" applyFont="1" applyFill="1"/>
    <xf numFmtId="0" fontId="9" fillId="0" borderId="0" xfId="0" applyFont="1" applyAlignment="1"/>
    <xf numFmtId="171" fontId="9" fillId="0" borderId="0" xfId="21" applyNumberFormat="1" applyFont="1"/>
    <xf numFmtId="14" fontId="24" fillId="0" borderId="0" xfId="0" applyNumberFormat="1" applyFont="1"/>
    <xf numFmtId="2" fontId="24" fillId="0" borderId="0" xfId="0" applyNumberFormat="1" applyFont="1"/>
    <xf numFmtId="172" fontId="9" fillId="0" borderId="0" xfId="0" applyNumberFormat="1" applyFont="1" applyFill="1"/>
    <xf numFmtId="164" fontId="9" fillId="0" borderId="0" xfId="0" applyNumberFormat="1" applyFont="1"/>
    <xf numFmtId="164" fontId="9" fillId="0" borderId="0" xfId="0" applyNumberFormat="1" applyFont="1" applyFill="1"/>
    <xf numFmtId="173" fontId="9" fillId="0" borderId="0" xfId="0" applyNumberFormat="1" applyFont="1"/>
    <xf numFmtId="43" fontId="9" fillId="0" borderId="0" xfId="0" applyNumberFormat="1" applyFont="1"/>
    <xf numFmtId="174" fontId="9" fillId="0" borderId="0" xfId="0" applyNumberFormat="1" applyFont="1"/>
    <xf numFmtId="0" fontId="9" fillId="0" borderId="0" xfId="1" applyFont="1" applyAlignment="1">
      <alignment horizontal="left"/>
    </xf>
    <xf numFmtId="2" fontId="23" fillId="0" borderId="0" xfId="38" applyNumberFormat="1" applyFont="1"/>
    <xf numFmtId="0" fontId="26" fillId="0" borderId="0" xfId="0" applyFont="1"/>
    <xf numFmtId="0" fontId="26" fillId="0" borderId="0" xfId="0" applyFont="1" applyFill="1"/>
    <xf numFmtId="2" fontId="26" fillId="0" borderId="0" xfId="0" applyNumberFormat="1" applyFont="1"/>
    <xf numFmtId="165" fontId="26" fillId="0" borderId="0" xfId="0" applyNumberFormat="1" applyFont="1"/>
    <xf numFmtId="0" fontId="8" fillId="0" borderId="0" xfId="40"/>
    <xf numFmtId="165" fontId="8" fillId="0" borderId="0" xfId="40" applyNumberFormat="1"/>
    <xf numFmtId="167" fontId="8" fillId="0" borderId="0" xfId="40" applyNumberFormat="1"/>
    <xf numFmtId="3" fontId="8" fillId="0" borderId="0" xfId="40" applyNumberFormat="1"/>
    <xf numFmtId="0" fontId="8" fillId="0" borderId="0" xfId="40" applyFill="1"/>
    <xf numFmtId="165" fontId="8" fillId="0" borderId="0" xfId="40" applyNumberFormat="1" applyFill="1"/>
    <xf numFmtId="0" fontId="8" fillId="0" borderId="0" xfId="40" applyFont="1" applyFill="1"/>
    <xf numFmtId="167" fontId="8" fillId="0" borderId="0" xfId="40" applyNumberFormat="1" applyFill="1"/>
    <xf numFmtId="4" fontId="8" fillId="0" borderId="0" xfId="40" applyNumberFormat="1"/>
    <xf numFmtId="2" fontId="8" fillId="0" borderId="0" xfId="40" applyNumberFormat="1"/>
    <xf numFmtId="0" fontId="0" fillId="5" borderId="10" xfId="0" applyFill="1" applyBorder="1"/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8" fillId="5" borderId="13" xfId="0" applyFont="1" applyFill="1" applyBorder="1" applyAlignment="1">
      <alignment wrapText="1"/>
    </xf>
    <xf numFmtId="165" fontId="28" fillId="5" borderId="14" xfId="0" applyNumberFormat="1" applyFont="1" applyFill="1" applyBorder="1" applyAlignment="1">
      <alignment horizontal="center" vertical="center"/>
    </xf>
    <xf numFmtId="165" fontId="28" fillId="5" borderId="15" xfId="0" applyNumberFormat="1" applyFont="1" applyFill="1" applyBorder="1" applyAlignment="1">
      <alignment horizontal="center" vertical="center"/>
    </xf>
    <xf numFmtId="0" fontId="0" fillId="5" borderId="16" xfId="0" applyFill="1" applyBorder="1"/>
    <xf numFmtId="165" fontId="0" fillId="5" borderId="17" xfId="0" applyNumberFormat="1" applyFill="1" applyBorder="1" applyAlignment="1">
      <alignment horizontal="center" vertical="center"/>
    </xf>
    <xf numFmtId="165" fontId="0" fillId="5" borderId="18" xfId="0" applyNumberFormat="1" applyFill="1" applyBorder="1" applyAlignment="1">
      <alignment horizontal="center" vertical="center"/>
    </xf>
    <xf numFmtId="0" fontId="0" fillId="5" borderId="19" xfId="0" applyFill="1" applyBorder="1"/>
    <xf numFmtId="165" fontId="0" fillId="5" borderId="20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0" fontId="0" fillId="5" borderId="21" xfId="0" applyFill="1" applyBorder="1"/>
    <xf numFmtId="165" fontId="0" fillId="5" borderId="22" xfId="0" applyNumberFormat="1" applyFill="1" applyBorder="1" applyAlignment="1">
      <alignment horizontal="center" vertical="center"/>
    </xf>
    <xf numFmtId="165" fontId="0" fillId="5" borderId="23" xfId="0" applyNumberFormat="1" applyFill="1" applyBorder="1" applyAlignment="1">
      <alignment horizontal="center" vertical="center"/>
    </xf>
    <xf numFmtId="0" fontId="29" fillId="5" borderId="10" xfId="0" applyFont="1" applyFill="1" applyBorder="1"/>
    <xf numFmtId="165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>
      <alignment horizontal="center" vertical="center"/>
    </xf>
    <xf numFmtId="0" fontId="0" fillId="5" borderId="2" xfId="0" applyFill="1" applyBorder="1"/>
    <xf numFmtId="0" fontId="0" fillId="5" borderId="2" xfId="0" applyFill="1" applyBorder="1" applyAlignment="1">
      <alignment horizontal="center" vertical="center"/>
    </xf>
    <xf numFmtId="0" fontId="28" fillId="5" borderId="24" xfId="0" applyFont="1" applyFill="1" applyBorder="1" applyAlignment="1">
      <alignment wrapText="1"/>
    </xf>
    <xf numFmtId="165" fontId="28" fillId="5" borderId="25" xfId="0" applyNumberFormat="1" applyFont="1" applyFill="1" applyBorder="1" applyAlignment="1">
      <alignment horizontal="center" vertical="center"/>
    </xf>
    <xf numFmtId="165" fontId="28" fillId="5" borderId="26" xfId="0" applyNumberFormat="1" applyFont="1" applyFill="1" applyBorder="1" applyAlignment="1">
      <alignment horizontal="center" vertical="center"/>
    </xf>
    <xf numFmtId="0" fontId="0" fillId="5" borderId="27" xfId="0" applyFill="1" applyBorder="1"/>
    <xf numFmtId="165" fontId="0" fillId="5" borderId="28" xfId="0" applyNumberFormat="1" applyFill="1" applyBorder="1" applyAlignment="1">
      <alignment horizontal="center" vertical="center"/>
    </xf>
    <xf numFmtId="165" fontId="0" fillId="5" borderId="29" xfId="0" applyNumberForma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29" fillId="5" borderId="24" xfId="0" applyFont="1" applyFill="1" applyBorder="1"/>
    <xf numFmtId="165" fontId="29" fillId="5" borderId="25" xfId="0" applyNumberFormat="1" applyFont="1" applyFill="1" applyBorder="1" applyAlignment="1">
      <alignment horizontal="center"/>
    </xf>
    <xf numFmtId="165" fontId="29" fillId="5" borderId="26" xfId="0" applyNumberFormat="1" applyFont="1" applyFill="1" applyBorder="1" applyAlignment="1">
      <alignment horizontal="center"/>
    </xf>
    <xf numFmtId="0" fontId="9" fillId="0" borderId="0" xfId="41" applyFont="1"/>
    <xf numFmtId="165" fontId="9" fillId="0" borderId="0" xfId="41" applyNumberFormat="1" applyFont="1"/>
    <xf numFmtId="165" fontId="9" fillId="5" borderId="0" xfId="41" applyNumberFormat="1" applyFont="1" applyFill="1"/>
    <xf numFmtId="165" fontId="24" fillId="5" borderId="0" xfId="41" applyNumberFormat="1" applyFont="1" applyFill="1"/>
    <xf numFmtId="0" fontId="9" fillId="0" borderId="0" xfId="41" applyFont="1" applyAlignment="1">
      <alignment horizontal="center"/>
    </xf>
    <xf numFmtId="165" fontId="9" fillId="0" borderId="0" xfId="41" applyNumberFormat="1" applyFont="1" applyAlignment="1">
      <alignment horizontal="center"/>
    </xf>
    <xf numFmtId="0" fontId="9" fillId="5" borderId="0" xfId="41" applyFont="1" applyFill="1"/>
    <xf numFmtId="0" fontId="30" fillId="6" borderId="0" xfId="41" applyFont="1" applyFill="1" applyBorder="1" applyAlignment="1">
      <alignment horizontal="center" vertical="center"/>
    </xf>
    <xf numFmtId="0" fontId="23" fillId="6" borderId="0" xfId="54" applyNumberFormat="1" applyFont="1" applyFill="1" applyBorder="1" applyAlignment="1">
      <alignment horizontal="left"/>
    </xf>
    <xf numFmtId="0" fontId="23" fillId="6" borderId="0" xfId="41" applyNumberFormat="1" applyFont="1" applyFill="1" applyBorder="1" applyAlignment="1">
      <alignment horizontal="left"/>
    </xf>
    <xf numFmtId="1" fontId="9" fillId="0" borderId="0" xfId="41" applyNumberFormat="1" applyFont="1"/>
    <xf numFmtId="4" fontId="9" fillId="0" borderId="0" xfId="41" applyNumberFormat="1" applyFont="1"/>
    <xf numFmtId="2" fontId="9" fillId="5" borderId="0" xfId="41" applyNumberFormat="1" applyFont="1" applyFill="1"/>
    <xf numFmtId="0" fontId="9" fillId="2" borderId="0" xfId="41" applyFont="1" applyFill="1"/>
    <xf numFmtId="0" fontId="9" fillId="0" borderId="0" xfId="41" applyFont="1" applyBorder="1"/>
    <xf numFmtId="1" fontId="9" fillId="0" borderId="0" xfId="41" applyNumberFormat="1" applyFont="1" applyBorder="1"/>
    <xf numFmtId="0" fontId="9" fillId="0" borderId="30" xfId="41" applyFont="1" applyBorder="1"/>
    <xf numFmtId="0" fontId="9" fillId="0" borderId="19" xfId="41" applyFont="1" applyBorder="1"/>
    <xf numFmtId="165" fontId="9" fillId="0" borderId="0" xfId="41" applyNumberFormat="1" applyFont="1" applyFill="1"/>
    <xf numFmtId="1" fontId="9" fillId="5" borderId="0" xfId="41" applyNumberFormat="1" applyFont="1" applyFill="1"/>
    <xf numFmtId="0" fontId="23" fillId="0" borderId="0" xfId="55" applyFont="1"/>
    <xf numFmtId="165" fontId="23" fillId="0" borderId="0" xfId="56" applyNumberFormat="1" applyFont="1"/>
    <xf numFmtId="165" fontId="23" fillId="0" borderId="0" xfId="55" applyNumberFormat="1" applyFont="1"/>
    <xf numFmtId="3" fontId="9" fillId="0" borderId="0" xfId="0" applyNumberFormat="1" applyFont="1" applyFill="1"/>
    <xf numFmtId="1" fontId="9" fillId="0" borderId="0" xfId="0" applyNumberFormat="1" applyFont="1" applyFill="1"/>
    <xf numFmtId="164" fontId="26" fillId="0" borderId="0" xfId="0" applyNumberFormat="1" applyFont="1" applyFill="1"/>
    <xf numFmtId="2" fontId="26" fillId="0" borderId="0" xfId="0" applyNumberFormat="1" applyFont="1" applyFill="1"/>
    <xf numFmtId="165" fontId="26" fillId="0" borderId="0" xfId="0" applyNumberFormat="1" applyFont="1" applyFill="1"/>
  </cellXfs>
  <cellStyles count="57">
    <cellStyle name="Comma" xfId="21" builtinId="3"/>
    <cellStyle name="Ezres 2" xfId="37" xr:uid="{00000000-0005-0000-0000-000001000000}"/>
    <cellStyle name="Ezres 3" xfId="46" xr:uid="{B15E4492-131F-4CE1-91B8-1D6441FAA9DA}"/>
    <cellStyle name="Hivatkozás 2" xfId="53" xr:uid="{2AE6A299-3941-4637-B65D-10DD18E692BE}"/>
    <cellStyle name="Hyperlink" xfId="26" xr:uid="{00000000-0005-0000-0000-000002000000}"/>
    <cellStyle name="Normal" xfId="0" builtinId="0"/>
    <cellStyle name="Normal 10" xfId="27" xr:uid="{00000000-0005-0000-0000-000004000000}"/>
    <cellStyle name="Normál 10" xfId="3" xr:uid="{00000000-0005-0000-0000-000005000000}"/>
    <cellStyle name="Normal 11" xfId="41" xr:uid="{00000000-0005-0000-0000-000006000000}"/>
    <cellStyle name="Normál 11" xfId="4" xr:uid="{00000000-0005-0000-0000-000007000000}"/>
    <cellStyle name="Normál 12" xfId="5" xr:uid="{00000000-0005-0000-0000-000008000000}"/>
    <cellStyle name="Normál 13" xfId="6" xr:uid="{00000000-0005-0000-0000-000009000000}"/>
    <cellStyle name="Normál 14" xfId="22" xr:uid="{00000000-0005-0000-0000-00000A000000}"/>
    <cellStyle name="Normál 15" xfId="23" xr:uid="{00000000-0005-0000-0000-00000B000000}"/>
    <cellStyle name="Normál 16" xfId="24" xr:uid="{00000000-0005-0000-0000-00000C000000}"/>
    <cellStyle name="Normál 16 2" xfId="40" xr:uid="{00000000-0005-0000-0000-00000D000000}"/>
    <cellStyle name="Normál 17" xfId="25" xr:uid="{00000000-0005-0000-0000-00000E000000}"/>
    <cellStyle name="Normál 18" xfId="38" xr:uid="{00000000-0005-0000-0000-00000F000000}"/>
    <cellStyle name="Normál 19" xfId="44" xr:uid="{2ED862B3-1A06-4C1B-B875-343D9200D72A}"/>
    <cellStyle name="Normal 2" xfId="2" xr:uid="{00000000-0005-0000-0000-000010000000}"/>
    <cellStyle name="Normál 2" xfId="1" xr:uid="{00000000-0005-0000-0000-000011000000}"/>
    <cellStyle name="Normal 2 14 2" xfId="49" xr:uid="{17D18E5A-6881-4E07-B3EE-7F195E75BC25}"/>
    <cellStyle name="Normal 2 2" xfId="42" xr:uid="{00000000-0005-0000-0000-000012000000}"/>
    <cellStyle name="Normál 2 2" xfId="7" xr:uid="{00000000-0005-0000-0000-000013000000}"/>
    <cellStyle name="Normal 2 2 2" xfId="56" xr:uid="{B00DCAC5-9456-4D65-9FB7-0FB6813C8E68}"/>
    <cellStyle name="Normál 2 3" xfId="8" xr:uid="{00000000-0005-0000-0000-000014000000}"/>
    <cellStyle name="Normál 2 4" xfId="36" xr:uid="{00000000-0005-0000-0000-000015000000}"/>
    <cellStyle name="Normál 2 5" xfId="55" xr:uid="{324DB962-FEFF-478B-AAC0-A5DEC7A60326}"/>
    <cellStyle name="Normál 26" xfId="50" xr:uid="{6384D7E7-D352-4726-AF01-B4400CCFD307}"/>
    <cellStyle name="Normal 3" xfId="28" xr:uid="{00000000-0005-0000-0000-000016000000}"/>
    <cellStyle name="Normál 3" xfId="9" xr:uid="{00000000-0005-0000-0000-000017000000}"/>
    <cellStyle name="Normal 3 2" xfId="43" xr:uid="{00000000-0005-0000-0000-000018000000}"/>
    <cellStyle name="Normál 3 2" xfId="10" xr:uid="{00000000-0005-0000-0000-000019000000}"/>
    <cellStyle name="Normál 3 3" xfId="39" xr:uid="{00000000-0005-0000-0000-00001A000000}"/>
    <cellStyle name="Normal 3 3 2 2" xfId="51" xr:uid="{89161033-7895-436E-AC8B-0167D8C05EBE}"/>
    <cellStyle name="Normal 4" xfId="29" xr:uid="{00000000-0005-0000-0000-00001B000000}"/>
    <cellStyle name="Normál 4" xfId="11" xr:uid="{00000000-0005-0000-0000-00001C000000}"/>
    <cellStyle name="Normal 4 2" xfId="30" xr:uid="{00000000-0005-0000-0000-00001D000000}"/>
    <cellStyle name="Normál 4 2" xfId="12" xr:uid="{00000000-0005-0000-0000-00001E000000}"/>
    <cellStyle name="Normál 4 3" xfId="13" xr:uid="{00000000-0005-0000-0000-00001F000000}"/>
    <cellStyle name="Normál 4 4" xfId="14" xr:uid="{00000000-0005-0000-0000-000020000000}"/>
    <cellStyle name="Normal 5" xfId="31" xr:uid="{00000000-0005-0000-0000-000021000000}"/>
    <cellStyle name="Normál 5" xfId="15" xr:uid="{00000000-0005-0000-0000-000022000000}"/>
    <cellStyle name="Normál 5 2" xfId="48" xr:uid="{9073D8E0-D5E7-488B-8FC0-2ACC93546561}"/>
    <cellStyle name="Normal 6" xfId="32" xr:uid="{00000000-0005-0000-0000-000023000000}"/>
    <cellStyle name="Normál 6" xfId="16" xr:uid="{00000000-0005-0000-0000-000024000000}"/>
    <cellStyle name="Normál 6 2" xfId="47" xr:uid="{665E278F-D4F9-4F7D-A77B-FE770B7FE9B2}"/>
    <cellStyle name="Normal 7" xfId="33" xr:uid="{00000000-0005-0000-0000-000025000000}"/>
    <cellStyle name="Normál 7" xfId="17" xr:uid="{00000000-0005-0000-0000-000026000000}"/>
    <cellStyle name="Normal 8" xfId="34" xr:uid="{00000000-0005-0000-0000-000027000000}"/>
    <cellStyle name="Normál 8" xfId="18" xr:uid="{00000000-0005-0000-0000-000028000000}"/>
    <cellStyle name="Normal 9" xfId="35" xr:uid="{00000000-0005-0000-0000-000029000000}"/>
    <cellStyle name="Normál 9" xfId="19" xr:uid="{00000000-0005-0000-0000-00002A000000}"/>
    <cellStyle name="Normal_mtoke_allomany_1998_tol_hu(1)" xfId="54" xr:uid="{D93D755D-3387-4A32-9666-BB85782C01E5}"/>
    <cellStyle name="Percent 2" xfId="20" xr:uid="{00000000-0005-0000-0000-00002B000000}"/>
    <cellStyle name="Százalék 2" xfId="45" xr:uid="{DC8CFC03-3D58-482C-8F53-C3E08EB59118}"/>
    <cellStyle name="Százalék 3" xfId="52" xr:uid="{AFE70D19-E4B4-44AA-B840-7D315D937B8C}"/>
  </cellStyles>
  <dxfs count="0"/>
  <tableStyles count="0" defaultTableStyle="TableStyleMedium2" defaultPivotStyle="PivotStyleLight16"/>
  <colors>
    <mruColors>
      <color rgb="FFFF9797"/>
      <color rgb="FF78A3D5"/>
      <color rgb="FF9C0000"/>
      <color rgb="FF295B7E"/>
      <color rgb="FFAC9F70"/>
      <color rgb="FFBFBFBF"/>
      <color rgb="FF7BAFD4"/>
      <color rgb="FFCDC5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547198953718082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adat'!$A$4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'1. adat'!$C$4:$AR$4</c:f>
              <c:numCache>
                <c:formatCode>0.0</c:formatCode>
                <c:ptCount val="42"/>
                <c:pt idx="0">
                  <c:v>0.54233248503644704</c:v>
                </c:pt>
                <c:pt idx="1">
                  <c:v>0.60737289704479147</c:v>
                </c:pt>
                <c:pt idx="2">
                  <c:v>0.27586475620258766</c:v>
                </c:pt>
                <c:pt idx="3">
                  <c:v>0.35613966619647541</c:v>
                </c:pt>
                <c:pt idx="4">
                  <c:v>0.72458301053069829</c:v>
                </c:pt>
                <c:pt idx="5">
                  <c:v>1.6892427590895325</c:v>
                </c:pt>
                <c:pt idx="6">
                  <c:v>3.0516253470923909</c:v>
                </c:pt>
                <c:pt idx="7">
                  <c:v>4.0176997669423526</c:v>
                </c:pt>
                <c:pt idx="8">
                  <c:v>4.7233708887120338</c:v>
                </c:pt>
                <c:pt idx="9">
                  <c:v>4.8753181301124755</c:v>
                </c:pt>
                <c:pt idx="10">
                  <c:v>4.9057557660928364</c:v>
                </c:pt>
                <c:pt idx="11">
                  <c:v>5.3226211062208879</c:v>
                </c:pt>
                <c:pt idx="12">
                  <c:v>5.6323411612593866</c:v>
                </c:pt>
                <c:pt idx="13">
                  <c:v>5.7815645668525502</c:v>
                </c:pt>
                <c:pt idx="14">
                  <c:v>6.0749048591371286</c:v>
                </c:pt>
                <c:pt idx="15">
                  <c:v>6.1332992761286436</c:v>
                </c:pt>
                <c:pt idx="16">
                  <c:v>6.0156422629340351</c:v>
                </c:pt>
                <c:pt idx="17">
                  <c:v>6.4229208703151048</c:v>
                </c:pt>
                <c:pt idx="18">
                  <c:v>6.9376710153209133</c:v>
                </c:pt>
                <c:pt idx="19">
                  <c:v>6.7533803522739921</c:v>
                </c:pt>
                <c:pt idx="20">
                  <c:v>7.0186626549630304</c:v>
                </c:pt>
                <c:pt idx="21">
                  <c:v>6.6867135675923812</c:v>
                </c:pt>
                <c:pt idx="22">
                  <c:v>6.8771047775744121</c:v>
                </c:pt>
                <c:pt idx="23">
                  <c:v>6.9644361920855227</c:v>
                </c:pt>
                <c:pt idx="24">
                  <c:v>7.0449885549589277</c:v>
                </c:pt>
                <c:pt idx="25">
                  <c:v>6.6435794691488148</c:v>
                </c:pt>
                <c:pt idx="26">
                  <c:v>6.3398285302006157</c:v>
                </c:pt>
                <c:pt idx="27">
                  <c:v>6.3764697076715029</c:v>
                </c:pt>
                <c:pt idx="28">
                  <c:v>6.9195570925810257</c:v>
                </c:pt>
                <c:pt idx="29">
                  <c:v>7.4128642854666582</c:v>
                </c:pt>
                <c:pt idx="30">
                  <c:v>7.6200623757688239</c:v>
                </c:pt>
                <c:pt idx="31">
                  <c:v>8.1092790613122361</c:v>
                </c:pt>
                <c:pt idx="32">
                  <c:v>8.2248444255041981</c:v>
                </c:pt>
                <c:pt idx="33">
                  <c:v>9.2944948309267286</c:v>
                </c:pt>
                <c:pt idx="34">
                  <c:v>9.9435098879946455</c:v>
                </c:pt>
                <c:pt idx="35">
                  <c:v>10.021335233789582</c:v>
                </c:pt>
                <c:pt idx="36">
                  <c:v>9.2225205099972651</c:v>
                </c:pt>
                <c:pt idx="37">
                  <c:v>8.7418339556416029</c:v>
                </c:pt>
                <c:pt idx="38">
                  <c:v>7.8548909783182426</c:v>
                </c:pt>
                <c:pt idx="39" formatCode="0.00">
                  <c:v>7.498827261382603</c:v>
                </c:pt>
                <c:pt idx="40" formatCode="0.00">
                  <c:v>7.3251861259235236</c:v>
                </c:pt>
                <c:pt idx="41" formatCode="0.00">
                  <c:v>6.9665389830197944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2-4BC9-98E6-A11F35274F15}"/>
            </c:ext>
          </c:extLst>
        </c:ser>
        <c:ser>
          <c:idx val="1"/>
          <c:order val="1"/>
          <c:tx>
            <c:strRef>
              <c:f>'1. adat'!$A$5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'1.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'1. adat'!$C$5:$AR$5</c:f>
              <c:numCache>
                <c:formatCode>0.0</c:formatCode>
                <c:ptCount val="42"/>
                <c:pt idx="0">
                  <c:v>-6.8549862425313357</c:v>
                </c:pt>
                <c:pt idx="1">
                  <c:v>-6.3180263284201148</c:v>
                </c:pt>
                <c:pt idx="2">
                  <c:v>-6.627104020263765</c:v>
                </c:pt>
                <c:pt idx="3">
                  <c:v>-6.8737543742838287</c:v>
                </c:pt>
                <c:pt idx="4">
                  <c:v>-6.895621571944889</c:v>
                </c:pt>
                <c:pt idx="5">
                  <c:v>-6.9003049317302692</c:v>
                </c:pt>
                <c:pt idx="6">
                  <c:v>-6.3329378563434711</c:v>
                </c:pt>
                <c:pt idx="7">
                  <c:v>-5.6489265376323132</c:v>
                </c:pt>
                <c:pt idx="8">
                  <c:v>-5.7087346136566746</c:v>
                </c:pt>
                <c:pt idx="9">
                  <c:v>-5.7335863031525802</c:v>
                </c:pt>
                <c:pt idx="10">
                  <c:v>-5.7527264967049003</c:v>
                </c:pt>
                <c:pt idx="11">
                  <c:v>-5.6960244412173333</c:v>
                </c:pt>
                <c:pt idx="12">
                  <c:v>-5.7505491977356371</c:v>
                </c:pt>
                <c:pt idx="13">
                  <c:v>-5.8223297214015579</c:v>
                </c:pt>
                <c:pt idx="14">
                  <c:v>-5.8733726911233974</c:v>
                </c:pt>
                <c:pt idx="15">
                  <c:v>-6.1097368016491318</c:v>
                </c:pt>
                <c:pt idx="16">
                  <c:v>-5.9053956746791973</c:v>
                </c:pt>
                <c:pt idx="17">
                  <c:v>-5.7871489407873042</c:v>
                </c:pt>
                <c:pt idx="18">
                  <c:v>-5.5369901790606173</c:v>
                </c:pt>
                <c:pt idx="19">
                  <c:v>-5.5329597647288873</c:v>
                </c:pt>
                <c:pt idx="20">
                  <c:v>-5.185767609292907</c:v>
                </c:pt>
                <c:pt idx="21">
                  <c:v>-4.8133391083696173</c:v>
                </c:pt>
                <c:pt idx="22">
                  <c:v>-4.4815681851475571</c:v>
                </c:pt>
                <c:pt idx="23">
                  <c:v>-4.0212192431283595</c:v>
                </c:pt>
                <c:pt idx="24">
                  <c:v>-4.3772488148623472</c:v>
                </c:pt>
                <c:pt idx="25">
                  <c:v>-4.8119753750394878</c:v>
                </c:pt>
                <c:pt idx="26">
                  <c:v>-5.2161691282644957</c:v>
                </c:pt>
                <c:pt idx="27">
                  <c:v>-5.4767020115781886</c:v>
                </c:pt>
                <c:pt idx="28">
                  <c:v>-5.1977498825621868</c:v>
                </c:pt>
                <c:pt idx="29">
                  <c:v>-5.1155969223501243</c:v>
                </c:pt>
                <c:pt idx="30">
                  <c:v>-5.204645258925237</c:v>
                </c:pt>
                <c:pt idx="31">
                  <c:v>-5.6264400025691508</c:v>
                </c:pt>
                <c:pt idx="32">
                  <c:v>-5.3159472793404179</c:v>
                </c:pt>
                <c:pt idx="33">
                  <c:v>-4.811561884762777</c:v>
                </c:pt>
                <c:pt idx="34">
                  <c:v>-4.28109346418693</c:v>
                </c:pt>
                <c:pt idx="35">
                  <c:v>-3.5828579144685722</c:v>
                </c:pt>
                <c:pt idx="36">
                  <c:v>-4.0524417708075067</c:v>
                </c:pt>
                <c:pt idx="37">
                  <c:v>-4.5719995705935075</c:v>
                </c:pt>
                <c:pt idx="38">
                  <c:v>-4.8398254055567129</c:v>
                </c:pt>
                <c:pt idx="39" formatCode="0.00">
                  <c:v>-5.0781412368286025</c:v>
                </c:pt>
                <c:pt idx="40" formatCode="0.00">
                  <c:v>-5.0208432735567836</c:v>
                </c:pt>
                <c:pt idx="41" formatCode="0.00">
                  <c:v>-4.9768662132486705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2-4BC9-98E6-A11F35274F15}"/>
            </c:ext>
          </c:extLst>
        </c:ser>
        <c:ser>
          <c:idx val="2"/>
          <c:order val="2"/>
          <c:tx>
            <c:strRef>
              <c:f>'1.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'1.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'1. adat'!$C$6:$AR$6</c:f>
              <c:numCache>
                <c:formatCode>0.0</c:formatCode>
                <c:ptCount val="42"/>
                <c:pt idx="0">
                  <c:v>0.14373185580634715</c:v>
                </c:pt>
                <c:pt idx="1">
                  <c:v>1.5565198829681461E-2</c:v>
                </c:pt>
                <c:pt idx="2">
                  <c:v>5.6753197255188029E-2</c:v>
                </c:pt>
                <c:pt idx="3">
                  <c:v>0.4340019554078971</c:v>
                </c:pt>
                <c:pt idx="4">
                  <c:v>0.98217894001885997</c:v>
                </c:pt>
                <c:pt idx="5">
                  <c:v>1.581618573938038</c:v>
                </c:pt>
                <c:pt idx="6">
                  <c:v>2.3055445894169817</c:v>
                </c:pt>
                <c:pt idx="7">
                  <c:v>2.583606151675681</c:v>
                </c:pt>
                <c:pt idx="8">
                  <c:v>2.7850026545938422</c:v>
                </c:pt>
                <c:pt idx="9">
                  <c:v>2.8965149992395514</c:v>
                </c:pt>
                <c:pt idx="10">
                  <c:v>2.9764174631150198</c:v>
                </c:pt>
                <c:pt idx="11">
                  <c:v>2.4681438863786429</c:v>
                </c:pt>
                <c:pt idx="12">
                  <c:v>2.3529984771984309</c:v>
                </c:pt>
                <c:pt idx="13">
                  <c:v>2.1451200388226779</c:v>
                </c:pt>
                <c:pt idx="14">
                  <c:v>2.3085220164223981</c:v>
                </c:pt>
                <c:pt idx="15">
                  <c:v>3.0437481813692999</c:v>
                </c:pt>
                <c:pt idx="16">
                  <c:v>2.7639793920100546</c:v>
                </c:pt>
                <c:pt idx="17">
                  <c:v>2.78250144204734</c:v>
                </c:pt>
                <c:pt idx="18">
                  <c:v>2.4167742206475018</c:v>
                </c:pt>
                <c:pt idx="19">
                  <c:v>3.0694255056376067</c:v>
                </c:pt>
                <c:pt idx="20">
                  <c:v>3.5107707238960382</c:v>
                </c:pt>
                <c:pt idx="21">
                  <c:v>3.956625814548989</c:v>
                </c:pt>
                <c:pt idx="22">
                  <c:v>4.0411623650492547</c:v>
                </c:pt>
                <c:pt idx="23">
                  <c:v>4.4391174548912362</c:v>
                </c:pt>
                <c:pt idx="24">
                  <c:v>4.1962026866217155</c:v>
                </c:pt>
                <c:pt idx="25">
                  <c:v>3.9112893560601631</c:v>
                </c:pt>
                <c:pt idx="26">
                  <c:v>4.2655693918637798</c:v>
                </c:pt>
                <c:pt idx="27">
                  <c:v>4.3284427544242217</c:v>
                </c:pt>
                <c:pt idx="28">
                  <c:v>4.5746419038197805</c:v>
                </c:pt>
                <c:pt idx="29">
                  <c:v>5.0923468134679908</c:v>
                </c:pt>
                <c:pt idx="30">
                  <c:v>4.7088111887739457</c:v>
                </c:pt>
                <c:pt idx="31">
                  <c:v>4.9704171046581269</c:v>
                </c:pt>
                <c:pt idx="32">
                  <c:v>4.3159164746695184</c:v>
                </c:pt>
                <c:pt idx="33">
                  <c:v>3.026240433317668</c:v>
                </c:pt>
                <c:pt idx="34">
                  <c:v>2.1860821056944291</c:v>
                </c:pt>
                <c:pt idx="35">
                  <c:v>-0.25492141939781182</c:v>
                </c:pt>
                <c:pt idx="36">
                  <c:v>0.16075316611443408</c:v>
                </c:pt>
                <c:pt idx="37">
                  <c:v>1.0478415840609132</c:v>
                </c:pt>
                <c:pt idx="38">
                  <c:v>1.3029213460415214</c:v>
                </c:pt>
                <c:pt idx="39">
                  <c:v>1.7532184172846415</c:v>
                </c:pt>
                <c:pt idx="40">
                  <c:v>2.4997122973242969</c:v>
                </c:pt>
                <c:pt idx="41">
                  <c:v>1.9842744454765546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2-4BC9-98E6-A11F35274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adat'!$A$7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'1.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'1. adat'!$C$7:$AR$7</c:f>
              <c:numCache>
                <c:formatCode>0.0</c:formatCode>
                <c:ptCount val="42"/>
                <c:pt idx="0">
                  <c:v>-6.1689219016885426</c:v>
                </c:pt>
                <c:pt idx="1">
                  <c:v>-5.6950882325456424</c:v>
                </c:pt>
                <c:pt idx="2">
                  <c:v>-6.2944860668059874</c:v>
                </c:pt>
                <c:pt idx="3">
                  <c:v>-6.083612752679457</c:v>
                </c:pt>
                <c:pt idx="4">
                  <c:v>-5.1888596213953315</c:v>
                </c:pt>
                <c:pt idx="5">
                  <c:v>-3.6294435987027001</c:v>
                </c:pt>
                <c:pt idx="6">
                  <c:v>-0.97576791983409916</c:v>
                </c:pt>
                <c:pt idx="7">
                  <c:v>0.95237938098571961</c:v>
                </c:pt>
                <c:pt idx="8">
                  <c:v>1.799638929649201</c:v>
                </c:pt>
                <c:pt idx="9">
                  <c:v>2.0382468261994462</c:v>
                </c:pt>
                <c:pt idx="10">
                  <c:v>2.1294467325029554</c:v>
                </c:pt>
                <c:pt idx="11">
                  <c:v>2.0947405513821971</c:v>
                </c:pt>
                <c:pt idx="12">
                  <c:v>2.2347904407221808</c:v>
                </c:pt>
                <c:pt idx="13">
                  <c:v>2.1043548842736692</c:v>
                </c:pt>
                <c:pt idx="14">
                  <c:v>2.5100541844361302</c:v>
                </c:pt>
                <c:pt idx="15">
                  <c:v>3.0673106558488121</c:v>
                </c:pt>
                <c:pt idx="16">
                  <c:v>2.8742259802648924</c:v>
                </c:pt>
                <c:pt idx="17">
                  <c:v>3.418273371575141</c:v>
                </c:pt>
                <c:pt idx="18">
                  <c:v>3.8174550569077983</c:v>
                </c:pt>
                <c:pt idx="19">
                  <c:v>4.2898460931827112</c:v>
                </c:pt>
                <c:pt idx="20">
                  <c:v>5.3436657695661633</c:v>
                </c:pt>
                <c:pt idx="21">
                  <c:v>5.8300002737717502</c:v>
                </c:pt>
                <c:pt idx="22">
                  <c:v>6.4366989574761098</c:v>
                </c:pt>
                <c:pt idx="23">
                  <c:v>7.382334403848402</c:v>
                </c:pt>
                <c:pt idx="24">
                  <c:v>6.863942426718296</c:v>
                </c:pt>
                <c:pt idx="25">
                  <c:v>5.7428934501694906</c:v>
                </c:pt>
                <c:pt idx="26">
                  <c:v>5.3892287937998997</c:v>
                </c:pt>
                <c:pt idx="27">
                  <c:v>5.228210450517536</c:v>
                </c:pt>
                <c:pt idx="28">
                  <c:v>6.2964491138386185</c:v>
                </c:pt>
                <c:pt idx="29">
                  <c:v>7.3896141765845229</c:v>
                </c:pt>
                <c:pt idx="30">
                  <c:v>7.1242283056175335</c:v>
                </c:pt>
                <c:pt idx="31">
                  <c:v>7.4532561634012104</c:v>
                </c:pt>
                <c:pt idx="32">
                  <c:v>7.2248136208332978</c:v>
                </c:pt>
                <c:pt idx="33">
                  <c:v>7.5091733794816209</c:v>
                </c:pt>
                <c:pt idx="34">
                  <c:v>7.8484985295021445</c:v>
                </c:pt>
                <c:pt idx="35">
                  <c:v>6.1835558999231974</c:v>
                </c:pt>
                <c:pt idx="36">
                  <c:v>5.3308319053041924</c:v>
                </c:pt>
                <c:pt idx="37">
                  <c:v>5.2176759691090089</c:v>
                </c:pt>
                <c:pt idx="38">
                  <c:v>4.3179869188030509</c:v>
                </c:pt>
                <c:pt idx="39">
                  <c:v>4.1739044418386424</c:v>
                </c:pt>
                <c:pt idx="40">
                  <c:v>4.8040551496910364</c:v>
                </c:pt>
                <c:pt idx="41">
                  <c:v>3.9739472152476782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12-4BC9-98E6-A11F35274F15}"/>
            </c:ext>
          </c:extLst>
        </c:ser>
        <c:ser>
          <c:idx val="4"/>
          <c:order val="4"/>
          <c:tx>
            <c:strRef>
              <c:f>'1. adat'!$A$8</c:f>
              <c:strCache>
                <c:ptCount val="1"/>
                <c:pt idx="0">
                  <c:v>Folyó fizetési mérleg 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'1. adat'!$C$8:$AR$8</c:f>
              <c:numCache>
                <c:formatCode>0.0</c:formatCode>
                <c:ptCount val="42"/>
                <c:pt idx="0">
                  <c:v>-6.857852295415225</c:v>
                </c:pt>
                <c:pt idx="1">
                  <c:v>-6.2485191741214212</c:v>
                </c:pt>
                <c:pt idx="2">
                  <c:v>-6.6974475085407787</c:v>
                </c:pt>
                <c:pt idx="3">
                  <c:v>-7.0368536316593735</c:v>
                </c:pt>
                <c:pt idx="4">
                  <c:v>-6.41420826016072</c:v>
                </c:pt>
                <c:pt idx="5">
                  <c:v>-5.1996736291104853</c:v>
                </c:pt>
                <c:pt idx="6">
                  <c:v>-2.9276333381903741</c:v>
                </c:pt>
                <c:pt idx="7">
                  <c:v>-0.79833261262032329</c:v>
                </c:pt>
                <c:pt idx="8">
                  <c:v>-0.15443222325995123</c:v>
                </c:pt>
                <c:pt idx="9">
                  <c:v>-5.3637324468811517E-2</c:v>
                </c:pt>
                <c:pt idx="10">
                  <c:v>-7.640456159048635E-2</c:v>
                </c:pt>
                <c:pt idx="11">
                  <c:v>0.27705358210415798</c:v>
                </c:pt>
                <c:pt idx="12">
                  <c:v>0.46438821708777661</c:v>
                </c:pt>
                <c:pt idx="13">
                  <c:v>0.47606041503982083</c:v>
                </c:pt>
                <c:pt idx="14">
                  <c:v>0.70916532074811456</c:v>
                </c:pt>
                <c:pt idx="15">
                  <c:v>0.74421806767612841</c:v>
                </c:pt>
                <c:pt idx="16">
                  <c:v>0.57729983395757245</c:v>
                </c:pt>
                <c:pt idx="17">
                  <c:v>1.0263738092880277</c:v>
                </c:pt>
                <c:pt idx="18">
                  <c:v>1.6466311880106708</c:v>
                </c:pt>
                <c:pt idx="19">
                  <c:v>1.7579300683984087</c:v>
                </c:pt>
                <c:pt idx="20">
                  <c:v>2.6344667825435688</c:v>
                </c:pt>
                <c:pt idx="21">
                  <c:v>2.8154917485560325</c:v>
                </c:pt>
                <c:pt idx="22">
                  <c:v>3.331088771010402</c:v>
                </c:pt>
                <c:pt idx="23">
                  <c:v>3.8225038917894354</c:v>
                </c:pt>
                <c:pt idx="24">
                  <c:v>3.5838484402797812</c:v>
                </c:pt>
                <c:pt idx="25">
                  <c:v>2.687991566611883</c:v>
                </c:pt>
                <c:pt idx="26">
                  <c:v>2.0893404940137041</c:v>
                </c:pt>
                <c:pt idx="27">
                  <c:v>1.5035586130252057</c:v>
                </c:pt>
                <c:pt idx="28">
                  <c:v>2.1870330713138699</c:v>
                </c:pt>
                <c:pt idx="29">
                  <c:v>2.6959819909091398</c:v>
                </c:pt>
                <c:pt idx="30">
                  <c:v>2.6222124189897866</c:v>
                </c:pt>
                <c:pt idx="31">
                  <c:v>2.8240923529351623</c:v>
                </c:pt>
                <c:pt idx="32">
                  <c:v>3.2410352642021154</c:v>
                </c:pt>
                <c:pt idx="33">
                  <c:v>4.6647316214122752</c:v>
                </c:pt>
                <c:pt idx="34">
                  <c:v>5.78359247946835</c:v>
                </c:pt>
                <c:pt idx="35">
                  <c:v>6.2159529765405317</c:v>
                </c:pt>
                <c:pt idx="36">
                  <c:v>5.1980159742217849</c:v>
                </c:pt>
                <c:pt idx="37">
                  <c:v>4.6904585645836914</c:v>
                </c:pt>
                <c:pt idx="38">
                  <c:v>3.6014110879712442</c:v>
                </c:pt>
                <c:pt idx="39">
                  <c:v>3.1976733836927416</c:v>
                </c:pt>
                <c:pt idx="40">
                  <c:v>3.1867916638256588</c:v>
                </c:pt>
                <c:pt idx="41">
                  <c:v>2.4721227170123048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12-4BC9-98E6-A11F35274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5261471239444355E-2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113027562382875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9.5530743918615327E-3"/>
          <c:y val="0.80571403374708461"/>
          <c:w val="0.97646241507426657"/>
          <c:h val="0.1801749710163435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23285735165313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'5. adat'!$B$7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'5. adat'!$C$2:$AN$2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'5. adat'!$C$7:$AR$7</c:f>
              <c:numCache>
                <c:formatCode>0.0</c:formatCode>
                <c:ptCount val="42"/>
                <c:pt idx="0">
                  <c:v>1.5</c:v>
                </c:pt>
                <c:pt idx="1">
                  <c:v>-1.2999999999999972</c:v>
                </c:pt>
                <c:pt idx="2">
                  <c:v>0.40000000000000568</c:v>
                </c:pt>
                <c:pt idx="3">
                  <c:v>2.7000000000000028</c:v>
                </c:pt>
                <c:pt idx="4">
                  <c:v>2.6000000000000085</c:v>
                </c:pt>
                <c:pt idx="5">
                  <c:v>5.7999999999999972</c:v>
                </c:pt>
                <c:pt idx="6">
                  <c:v>3.7000000000000028</c:v>
                </c:pt>
                <c:pt idx="7">
                  <c:v>0.70000000000000284</c:v>
                </c:pt>
                <c:pt idx="8">
                  <c:v>1.8999999999999915</c:v>
                </c:pt>
                <c:pt idx="9">
                  <c:v>0.39999999999999147</c:v>
                </c:pt>
                <c:pt idx="10">
                  <c:v>-0.20000000000000284</c:v>
                </c:pt>
                <c:pt idx="11">
                  <c:v>2.2999999999999972</c:v>
                </c:pt>
                <c:pt idx="12">
                  <c:v>1</c:v>
                </c:pt>
                <c:pt idx="13">
                  <c:v>0.79999999999999716</c:v>
                </c:pt>
                <c:pt idx="14">
                  <c:v>3.2999999999999972</c:v>
                </c:pt>
                <c:pt idx="15">
                  <c:v>3.0999999999999943</c:v>
                </c:pt>
                <c:pt idx="16">
                  <c:v>1.3999999999999915</c:v>
                </c:pt>
                <c:pt idx="17">
                  <c:v>3.2999999999999972</c:v>
                </c:pt>
                <c:pt idx="18">
                  <c:v>2.7999999999999972</c:v>
                </c:pt>
                <c:pt idx="19">
                  <c:v>-0.59999999999999432</c:v>
                </c:pt>
                <c:pt idx="20">
                  <c:v>1</c:v>
                </c:pt>
                <c:pt idx="21">
                  <c:v>-2.7999999999999972</c:v>
                </c:pt>
                <c:pt idx="22">
                  <c:v>0.89999999999999147</c:v>
                </c:pt>
                <c:pt idx="23">
                  <c:v>-0.29999999999999716</c:v>
                </c:pt>
                <c:pt idx="24">
                  <c:v>-0.39999999999999147</c:v>
                </c:pt>
                <c:pt idx="25">
                  <c:v>-2.7999999999999972</c:v>
                </c:pt>
                <c:pt idx="26">
                  <c:v>-3.4000000000000057</c:v>
                </c:pt>
                <c:pt idx="27">
                  <c:v>-1</c:v>
                </c:pt>
                <c:pt idx="28">
                  <c:v>2.7999999999999972</c:v>
                </c:pt>
                <c:pt idx="29">
                  <c:v>2.7999999999999972</c:v>
                </c:pt>
                <c:pt idx="30">
                  <c:v>0.89999999999999147</c:v>
                </c:pt>
                <c:pt idx="31">
                  <c:v>1.9000000000000057</c:v>
                </c:pt>
                <c:pt idx="32">
                  <c:v>-1.7999999999999972</c:v>
                </c:pt>
                <c:pt idx="33">
                  <c:v>2.9000000000000057</c:v>
                </c:pt>
                <c:pt idx="34">
                  <c:v>0.90000000000000568</c:v>
                </c:pt>
                <c:pt idx="35">
                  <c:v>0</c:v>
                </c:pt>
                <c:pt idx="36">
                  <c:v>-2.5</c:v>
                </c:pt>
                <c:pt idx="37">
                  <c:v>-2.1999999999999886</c:v>
                </c:pt>
                <c:pt idx="38">
                  <c:v>-4.3999999999999915</c:v>
                </c:pt>
                <c:pt idx="39">
                  <c:v>-1.4000000000000057</c:v>
                </c:pt>
                <c:pt idx="40">
                  <c:v>-0.29999999999999716</c:v>
                </c:pt>
                <c:pt idx="41">
                  <c:v>-1.372991545977726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'5. adat'!$B$3</c:f>
              <c:strCache>
                <c:ptCount val="1"/>
                <c:pt idx="0">
                  <c:v>Export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'5.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'5. adat'!$C$3:$AR$3</c:f>
              <c:numCache>
                <c:formatCode>0.0</c:formatCode>
                <c:ptCount val="42"/>
                <c:pt idx="0">
                  <c:v>16.099999999999994</c:v>
                </c:pt>
                <c:pt idx="1">
                  <c:v>11</c:v>
                </c:pt>
                <c:pt idx="2">
                  <c:v>5.2000000000000028</c:v>
                </c:pt>
                <c:pt idx="3">
                  <c:v>-3.2999999999999972</c:v>
                </c:pt>
                <c:pt idx="4">
                  <c:v>-18.799999999999997</c:v>
                </c:pt>
                <c:pt idx="5">
                  <c:v>-16</c:v>
                </c:pt>
                <c:pt idx="6">
                  <c:v>-9.7000000000000028</c:v>
                </c:pt>
                <c:pt idx="7">
                  <c:v>-0.59999999999999432</c:v>
                </c:pt>
                <c:pt idx="8">
                  <c:v>10.299999999999997</c:v>
                </c:pt>
                <c:pt idx="9">
                  <c:v>13.599999999999994</c:v>
                </c:pt>
                <c:pt idx="10">
                  <c:v>11.200000000000003</c:v>
                </c:pt>
                <c:pt idx="11">
                  <c:v>10.200000000000003</c:v>
                </c:pt>
                <c:pt idx="12">
                  <c:v>13.099999999999994</c:v>
                </c:pt>
                <c:pt idx="13">
                  <c:v>6.2000000000000028</c:v>
                </c:pt>
                <c:pt idx="14">
                  <c:v>4.7000000000000028</c:v>
                </c:pt>
                <c:pt idx="15">
                  <c:v>3</c:v>
                </c:pt>
                <c:pt idx="16">
                  <c:v>-0.90000000000000568</c:v>
                </c:pt>
                <c:pt idx="17">
                  <c:v>0.29999999999999716</c:v>
                </c:pt>
                <c:pt idx="18">
                  <c:v>-1.2999999999999972</c:v>
                </c:pt>
                <c:pt idx="19">
                  <c:v>-5.0999999999999943</c:v>
                </c:pt>
                <c:pt idx="20">
                  <c:v>-0.59999999999999432</c:v>
                </c:pt>
                <c:pt idx="21">
                  <c:v>2.7000000000000028</c:v>
                </c:pt>
                <c:pt idx="22">
                  <c:v>5.7999999999999972</c:v>
                </c:pt>
                <c:pt idx="23">
                  <c:v>8.7999999999999972</c:v>
                </c:pt>
                <c:pt idx="24">
                  <c:v>10.900000000000006</c:v>
                </c:pt>
                <c:pt idx="25">
                  <c:v>9.5</c:v>
                </c:pt>
                <c:pt idx="26">
                  <c:v>8.5999999999999943</c:v>
                </c:pt>
                <c:pt idx="27">
                  <c:v>7.5</c:v>
                </c:pt>
                <c:pt idx="28">
                  <c:v>8.5</c:v>
                </c:pt>
                <c:pt idx="29">
                  <c:v>8</c:v>
                </c:pt>
                <c:pt idx="30">
                  <c:v>7.5999999999999943</c:v>
                </c:pt>
                <c:pt idx="31">
                  <c:v>10</c:v>
                </c:pt>
                <c:pt idx="32">
                  <c:v>3</c:v>
                </c:pt>
                <c:pt idx="33">
                  <c:v>7.7000000000000028</c:v>
                </c:pt>
                <c:pt idx="34">
                  <c:v>3.5</c:v>
                </c:pt>
                <c:pt idx="35">
                  <c:v>-0.20000000000000284</c:v>
                </c:pt>
                <c:pt idx="36">
                  <c:v>10.200000000000003</c:v>
                </c:pt>
                <c:pt idx="37">
                  <c:v>5.4000000000000057</c:v>
                </c:pt>
                <c:pt idx="38">
                  <c:v>4.7000000000000028</c:v>
                </c:pt>
                <c:pt idx="39">
                  <c:v>8.2999999999999972</c:v>
                </c:pt>
                <c:pt idx="40">
                  <c:v>3.5</c:v>
                </c:pt>
                <c:pt idx="41">
                  <c:v>6.1698068873994316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9-4EAB-BD95-144478886D54}"/>
            </c:ext>
          </c:extLst>
        </c:ser>
        <c:ser>
          <c:idx val="1"/>
          <c:order val="1"/>
          <c:tx>
            <c:strRef>
              <c:f>'5. adat'!$B$4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'5.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'5. adat'!$C$4:$AR$4</c:f>
              <c:numCache>
                <c:formatCode>0.0</c:formatCode>
                <c:ptCount val="42"/>
                <c:pt idx="0">
                  <c:v>14.599999999999994</c:v>
                </c:pt>
                <c:pt idx="1">
                  <c:v>12.299999999999997</c:v>
                </c:pt>
                <c:pt idx="2">
                  <c:v>4.7999999999999972</c:v>
                </c:pt>
                <c:pt idx="3">
                  <c:v>-6</c:v>
                </c:pt>
                <c:pt idx="4">
                  <c:v>-21.400000000000006</c:v>
                </c:pt>
                <c:pt idx="5">
                  <c:v>-21.799999999999997</c:v>
                </c:pt>
                <c:pt idx="6">
                  <c:v>-13.400000000000006</c:v>
                </c:pt>
                <c:pt idx="7">
                  <c:v>-1.2999999999999972</c:v>
                </c:pt>
                <c:pt idx="8">
                  <c:v>8.4000000000000057</c:v>
                </c:pt>
                <c:pt idx="9">
                  <c:v>13.200000000000003</c:v>
                </c:pt>
                <c:pt idx="10">
                  <c:v>11.400000000000006</c:v>
                </c:pt>
                <c:pt idx="11">
                  <c:v>7.9000000000000057</c:v>
                </c:pt>
                <c:pt idx="12">
                  <c:v>12.099999999999994</c:v>
                </c:pt>
                <c:pt idx="13">
                  <c:v>5.4000000000000057</c:v>
                </c:pt>
                <c:pt idx="14">
                  <c:v>1.4000000000000057</c:v>
                </c:pt>
                <c:pt idx="15">
                  <c:v>-9.9999999999994316E-2</c:v>
                </c:pt>
                <c:pt idx="16">
                  <c:v>-2.2999999999999972</c:v>
                </c:pt>
                <c:pt idx="17">
                  <c:v>-3</c:v>
                </c:pt>
                <c:pt idx="18">
                  <c:v>-4.0999999999999943</c:v>
                </c:pt>
                <c:pt idx="19">
                  <c:v>-4.5</c:v>
                </c:pt>
                <c:pt idx="20">
                  <c:v>-1.5999999999999943</c:v>
                </c:pt>
                <c:pt idx="21">
                  <c:v>5.5</c:v>
                </c:pt>
                <c:pt idx="22">
                  <c:v>4.9000000000000057</c:v>
                </c:pt>
                <c:pt idx="23">
                  <c:v>9.0999999999999943</c:v>
                </c:pt>
                <c:pt idx="24">
                  <c:v>11.299999999999997</c:v>
                </c:pt>
                <c:pt idx="25">
                  <c:v>12.299999999999997</c:v>
                </c:pt>
                <c:pt idx="26">
                  <c:v>12</c:v>
                </c:pt>
                <c:pt idx="27">
                  <c:v>8.5</c:v>
                </c:pt>
                <c:pt idx="28">
                  <c:v>5.7000000000000028</c:v>
                </c:pt>
                <c:pt idx="29">
                  <c:v>5.2000000000000028</c:v>
                </c:pt>
                <c:pt idx="30">
                  <c:v>6.7000000000000028</c:v>
                </c:pt>
                <c:pt idx="31">
                  <c:v>8.0999999999999943</c:v>
                </c:pt>
                <c:pt idx="32">
                  <c:v>4.7999999999999972</c:v>
                </c:pt>
                <c:pt idx="33">
                  <c:v>4.7999999999999972</c:v>
                </c:pt>
                <c:pt idx="34">
                  <c:v>2.5999999999999943</c:v>
                </c:pt>
                <c:pt idx="35">
                  <c:v>-0.20000000000000284</c:v>
                </c:pt>
                <c:pt idx="36">
                  <c:v>12.700000000000003</c:v>
                </c:pt>
                <c:pt idx="37">
                  <c:v>7.5999999999999943</c:v>
                </c:pt>
                <c:pt idx="38">
                  <c:v>9.0999999999999943</c:v>
                </c:pt>
                <c:pt idx="39">
                  <c:v>9.7000000000000028</c:v>
                </c:pt>
                <c:pt idx="40">
                  <c:v>3.7999999999999972</c:v>
                </c:pt>
                <c:pt idx="41">
                  <c:v>7.5427984333771576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522979797979798E-2"/>
              <c:y val="1.1405902777777777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2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4388914141414129"/>
              <c:y val="4.906597222222222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3235858585858599E-2"/>
          <c:y val="0.89179085582296447"/>
          <c:w val="0.85032121212121214"/>
          <c:h val="6.671746946523111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59085624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 adat'!$A$3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'6. adat'!$C$1:$AQ$1</c:f>
              <c:strCache>
                <c:ptCount val="4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</c:strCache>
            </c:strRef>
          </c:cat>
          <c:val>
            <c:numRef>
              <c:f>'6. adat'!$C$3:$AR$3</c:f>
              <c:numCache>
                <c:formatCode>0</c:formatCode>
                <c:ptCount val="42"/>
                <c:pt idx="0">
                  <c:v>64.891293509387651</c:v>
                </c:pt>
                <c:pt idx="1">
                  <c:v>-49.015167946216934</c:v>
                </c:pt>
                <c:pt idx="2">
                  <c:v>19.360141555162954</c:v>
                </c:pt>
                <c:pt idx="3">
                  <c:v>158.38485458425839</c:v>
                </c:pt>
                <c:pt idx="4">
                  <c:v>157.60555856804422</c:v>
                </c:pt>
                <c:pt idx="5">
                  <c:v>330.08865607112421</c:v>
                </c:pt>
                <c:pt idx="6">
                  <c:v>178.32245366100778</c:v>
                </c:pt>
                <c:pt idx="7">
                  <c:v>33.470962455584413</c:v>
                </c:pt>
                <c:pt idx="8">
                  <c:v>102.95972062439614</c:v>
                </c:pt>
                <c:pt idx="9">
                  <c:v>63.847266635147207</c:v>
                </c:pt>
                <c:pt idx="10">
                  <c:v>27.624358717692303</c:v>
                </c:pt>
                <c:pt idx="11">
                  <c:v>142.81112810645118</c:v>
                </c:pt>
                <c:pt idx="12">
                  <c:v>92.012493423912929</c:v>
                </c:pt>
                <c:pt idx="13">
                  <c:v>65.014401044178157</c:v>
                </c:pt>
                <c:pt idx="14">
                  <c:v>195.67540047359762</c:v>
                </c:pt>
                <c:pt idx="15">
                  <c:v>201.96245209287008</c:v>
                </c:pt>
                <c:pt idx="16">
                  <c:v>81.060260350318458</c:v>
                </c:pt>
                <c:pt idx="17">
                  <c:v>196.97657536668339</c:v>
                </c:pt>
                <c:pt idx="18">
                  <c:v>157.25157849118932</c:v>
                </c:pt>
                <c:pt idx="19">
                  <c:v>-56.333455044990842</c:v>
                </c:pt>
                <c:pt idx="20">
                  <c:v>54.698379594642574</c:v>
                </c:pt>
                <c:pt idx="21">
                  <c:v>-140.08976720489773</c:v>
                </c:pt>
                <c:pt idx="22">
                  <c:v>87.019223914755457</c:v>
                </c:pt>
                <c:pt idx="23">
                  <c:v>15.320667089016752</c:v>
                </c:pt>
                <c:pt idx="24">
                  <c:v>34.946838563350866</c:v>
                </c:pt>
                <c:pt idx="25">
                  <c:v>-114.77342525118092</c:v>
                </c:pt>
                <c:pt idx="26">
                  <c:v>-134.04860405156796</c:v>
                </c:pt>
                <c:pt idx="27">
                  <c:v>-28.917708391383712</c:v>
                </c:pt>
                <c:pt idx="28">
                  <c:v>224.05898071230149</c:v>
                </c:pt>
                <c:pt idx="29">
                  <c:v>222.06897479228337</c:v>
                </c:pt>
                <c:pt idx="30">
                  <c:v>113.15151233873257</c:v>
                </c:pt>
                <c:pt idx="31">
                  <c:v>182.91249844420236</c:v>
                </c:pt>
                <c:pt idx="32">
                  <c:v>-86.960089305566726</c:v>
                </c:pt>
                <c:pt idx="33">
                  <c:v>259.51049453174164</c:v>
                </c:pt>
                <c:pt idx="34">
                  <c:v>92.534863378252339</c:v>
                </c:pt>
                <c:pt idx="35">
                  <c:v>-1.3927595190398279</c:v>
                </c:pt>
                <c:pt idx="36">
                  <c:v>-92.486643360381095</c:v>
                </c:pt>
                <c:pt idx="37">
                  <c:v>-104.52836545502214</c:v>
                </c:pt>
                <c:pt idx="38">
                  <c:v>-265.86183587518735</c:v>
                </c:pt>
                <c:pt idx="39">
                  <c:v>-45.389788074755415</c:v>
                </c:pt>
                <c:pt idx="40">
                  <c:v>0.27344235011514684</c:v>
                </c:pt>
                <c:pt idx="41">
                  <c:v>-55.966343674400377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6-448A-BDFF-B0931416C116}"/>
            </c:ext>
          </c:extLst>
        </c:ser>
        <c:ser>
          <c:idx val="1"/>
          <c:order val="1"/>
          <c:tx>
            <c:strRef>
              <c:f>'6. adat'!$A$4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'6. adat'!$C$1:$AQ$1</c:f>
              <c:strCache>
                <c:ptCount val="4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</c:strCache>
            </c:strRef>
          </c:cat>
          <c:val>
            <c:numRef>
              <c:f>'6. adat'!$C$4:$AR$4</c:f>
              <c:numCache>
                <c:formatCode>0</c:formatCode>
                <c:ptCount val="42"/>
                <c:pt idx="0">
                  <c:v>-61.721293509386669</c:v>
                </c:pt>
                <c:pt idx="1">
                  <c:v>50.906167946218375</c:v>
                </c:pt>
                <c:pt idx="2">
                  <c:v>-113.12214155516267</c:v>
                </c:pt>
                <c:pt idx="3">
                  <c:v>-145.44785458425758</c:v>
                </c:pt>
                <c:pt idx="4">
                  <c:v>-38.949558568045177</c:v>
                </c:pt>
                <c:pt idx="5">
                  <c:v>-53.523656071124606</c:v>
                </c:pt>
                <c:pt idx="6">
                  <c:v>153.64954633899288</c:v>
                </c:pt>
                <c:pt idx="7">
                  <c:v>205.8530375444152</c:v>
                </c:pt>
                <c:pt idx="8">
                  <c:v>80.82427937560351</c:v>
                </c:pt>
                <c:pt idx="9">
                  <c:v>-14.865266635148146</c:v>
                </c:pt>
                <c:pt idx="10">
                  <c:v>-5.4903587176922883</c:v>
                </c:pt>
                <c:pt idx="11">
                  <c:v>-20.521128106451215</c:v>
                </c:pt>
                <c:pt idx="12">
                  <c:v>5.8705065760877915</c:v>
                </c:pt>
                <c:pt idx="13">
                  <c:v>-14.566401044177837</c:v>
                </c:pt>
                <c:pt idx="14">
                  <c:v>-88.74840047359794</c:v>
                </c:pt>
                <c:pt idx="15">
                  <c:v>-174.63145209286995</c:v>
                </c:pt>
                <c:pt idx="16">
                  <c:v>-120.76126035031848</c:v>
                </c:pt>
                <c:pt idx="17">
                  <c:v>-66.627575366682322</c:v>
                </c:pt>
                <c:pt idx="18">
                  <c:v>-6.985578491189699</c:v>
                </c:pt>
                <c:pt idx="19">
                  <c:v>12.252455044990711</c:v>
                </c:pt>
                <c:pt idx="20">
                  <c:v>62.830620405357877</c:v>
                </c:pt>
                <c:pt idx="21">
                  <c:v>70.783767204897231</c:v>
                </c:pt>
                <c:pt idx="22">
                  <c:v>4.3867760852444917</c:v>
                </c:pt>
                <c:pt idx="23">
                  <c:v>30.796332910983438</c:v>
                </c:pt>
                <c:pt idx="24">
                  <c:v>27.980161436647904</c:v>
                </c:pt>
                <c:pt idx="25">
                  <c:v>26.067425251180794</c:v>
                </c:pt>
                <c:pt idx="26">
                  <c:v>86.380604051567389</c:v>
                </c:pt>
                <c:pt idx="27">
                  <c:v>73.565708391383851</c:v>
                </c:pt>
                <c:pt idx="28">
                  <c:v>41.749019287699412</c:v>
                </c:pt>
                <c:pt idx="29">
                  <c:v>29.199025207716659</c:v>
                </c:pt>
                <c:pt idx="30">
                  <c:v>40.35448766126774</c:v>
                </c:pt>
                <c:pt idx="31">
                  <c:v>106.42350155579697</c:v>
                </c:pt>
                <c:pt idx="32">
                  <c:v>96.927089305566369</c:v>
                </c:pt>
                <c:pt idx="33">
                  <c:v>135.66550546825783</c:v>
                </c:pt>
                <c:pt idx="34">
                  <c:v>57.100136621747879</c:v>
                </c:pt>
                <c:pt idx="35">
                  <c:v>-23.529240480959743</c:v>
                </c:pt>
                <c:pt idx="36">
                  <c:v>-64.28535663961884</c:v>
                </c:pt>
                <c:pt idx="37">
                  <c:v>-34.981634544977169</c:v>
                </c:pt>
                <c:pt idx="38">
                  <c:v>19.740835875187258</c:v>
                </c:pt>
                <c:pt idx="39">
                  <c:v>2.8907880747556192</c:v>
                </c:pt>
                <c:pt idx="40">
                  <c:v>-10.627442350115416</c:v>
                </c:pt>
                <c:pt idx="41">
                  <c:v>-48.151656325599106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6-448A-BDFF-B0931416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'6. adat'!$A$5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'6.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'6. adat'!$C$5:$AR$5</c:f>
              <c:numCache>
                <c:formatCode>0</c:formatCode>
                <c:ptCount val="42"/>
                <c:pt idx="0">
                  <c:v>3.1700000000009823</c:v>
                </c:pt>
                <c:pt idx="1">
                  <c:v>1.8910000000014406</c:v>
                </c:pt>
                <c:pt idx="2">
                  <c:v>-93.761999999999716</c:v>
                </c:pt>
                <c:pt idx="3">
                  <c:v>12.937000000000808</c:v>
                </c:pt>
                <c:pt idx="4">
                  <c:v>118.65599999999904</c:v>
                </c:pt>
                <c:pt idx="5">
                  <c:v>276.5649999999996</c:v>
                </c:pt>
                <c:pt idx="6">
                  <c:v>331.97200000000066</c:v>
                </c:pt>
                <c:pt idx="7">
                  <c:v>239.32399999999961</c:v>
                </c:pt>
                <c:pt idx="8">
                  <c:v>183.78399999999965</c:v>
                </c:pt>
                <c:pt idx="9">
                  <c:v>48.981999999999061</c:v>
                </c:pt>
                <c:pt idx="10">
                  <c:v>22.134000000000015</c:v>
                </c:pt>
                <c:pt idx="11">
                  <c:v>122.28999999999996</c:v>
                </c:pt>
                <c:pt idx="12">
                  <c:v>97.88300000000072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27.331000000000131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150.26599999999962</c:v>
                </c:pt>
                <c:pt idx="19">
                  <c:v>-44.081000000000131</c:v>
                </c:pt>
                <c:pt idx="20">
                  <c:v>117.52900000000045</c:v>
                </c:pt>
                <c:pt idx="21">
                  <c:v>-69.306000000000495</c:v>
                </c:pt>
                <c:pt idx="22">
                  <c:v>91.405999999999949</c:v>
                </c:pt>
                <c:pt idx="23">
                  <c:v>46.117000000000189</c:v>
                </c:pt>
                <c:pt idx="24">
                  <c:v>62.92699999999877</c:v>
                </c:pt>
                <c:pt idx="25">
                  <c:v>-88.706000000000131</c:v>
                </c:pt>
                <c:pt idx="26">
                  <c:v>-47.668000000000575</c:v>
                </c:pt>
                <c:pt idx="27">
                  <c:v>44.648000000000138</c:v>
                </c:pt>
                <c:pt idx="28">
                  <c:v>265.8080000000009</c:v>
                </c:pt>
                <c:pt idx="29">
                  <c:v>251.26800000000003</c:v>
                </c:pt>
                <c:pt idx="30">
                  <c:v>153.50600000000031</c:v>
                </c:pt>
                <c:pt idx="31">
                  <c:v>289.33599999999933</c:v>
                </c:pt>
                <c:pt idx="32">
                  <c:v>9.9669999999996435</c:v>
                </c:pt>
                <c:pt idx="33">
                  <c:v>395.17599999999948</c:v>
                </c:pt>
                <c:pt idx="34">
                  <c:v>149.63500000000022</c:v>
                </c:pt>
                <c:pt idx="35">
                  <c:v>-24.921999999999571</c:v>
                </c:pt>
                <c:pt idx="36">
                  <c:v>-156.77199999999993</c:v>
                </c:pt>
                <c:pt idx="37">
                  <c:v>-139.50999999999931</c:v>
                </c:pt>
                <c:pt idx="38">
                  <c:v>-246.12100000000009</c:v>
                </c:pt>
                <c:pt idx="39">
                  <c:v>-42.498999999999796</c:v>
                </c:pt>
                <c:pt idx="40">
                  <c:v>-10.354000000000269</c:v>
                </c:pt>
                <c:pt idx="41">
                  <c:v>-104.11799999999948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6-448A-BDFF-B0931416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400"/>
          <c:min val="-3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7.4092737487855137E-2"/>
              <c:y val="2.894762021370965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392"/>
        <c:crosses val="autoZero"/>
        <c:crossBetween val="between"/>
      </c:valAx>
      <c:valAx>
        <c:axId val="670133176"/>
        <c:scaling>
          <c:orientation val="minMax"/>
          <c:max val="400"/>
          <c:min val="-3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4206060606060609"/>
              <c:y val="2.753819444444444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680"/>
        <c:crosses val="max"/>
        <c:crossBetween val="between"/>
        <c:majorUnit val="1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706701388888893"/>
          <c:w val="1"/>
          <c:h val="0.1587559027777777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6128277777777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 adat'!$B$3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'6. adat'!$C$2:$AQ$2</c:f>
              <c:strCache>
                <c:ptCount val="4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</c:strCache>
            </c:strRef>
          </c:cat>
          <c:val>
            <c:numRef>
              <c:f>'6. adat'!$C$3:$AR$3</c:f>
              <c:numCache>
                <c:formatCode>0</c:formatCode>
                <c:ptCount val="42"/>
                <c:pt idx="0">
                  <c:v>64.891293509387651</c:v>
                </c:pt>
                <c:pt idx="1">
                  <c:v>-49.015167946216934</c:v>
                </c:pt>
                <c:pt idx="2">
                  <c:v>19.360141555162954</c:v>
                </c:pt>
                <c:pt idx="3">
                  <c:v>158.38485458425839</c:v>
                </c:pt>
                <c:pt idx="4">
                  <c:v>157.60555856804422</c:v>
                </c:pt>
                <c:pt idx="5">
                  <c:v>330.08865607112421</c:v>
                </c:pt>
                <c:pt idx="6">
                  <c:v>178.32245366100778</c:v>
                </c:pt>
                <c:pt idx="7">
                  <c:v>33.470962455584413</c:v>
                </c:pt>
                <c:pt idx="8">
                  <c:v>102.95972062439614</c:v>
                </c:pt>
                <c:pt idx="9">
                  <c:v>63.847266635147207</c:v>
                </c:pt>
                <c:pt idx="10">
                  <c:v>27.624358717692303</c:v>
                </c:pt>
                <c:pt idx="11">
                  <c:v>142.81112810645118</c:v>
                </c:pt>
                <c:pt idx="12">
                  <c:v>92.012493423912929</c:v>
                </c:pt>
                <c:pt idx="13">
                  <c:v>65.014401044178157</c:v>
                </c:pt>
                <c:pt idx="14">
                  <c:v>195.67540047359762</c:v>
                </c:pt>
                <c:pt idx="15">
                  <c:v>201.96245209287008</c:v>
                </c:pt>
                <c:pt idx="16">
                  <c:v>81.060260350318458</c:v>
                </c:pt>
                <c:pt idx="17">
                  <c:v>196.97657536668339</c:v>
                </c:pt>
                <c:pt idx="18">
                  <c:v>157.25157849118932</c:v>
                </c:pt>
                <c:pt idx="19">
                  <c:v>-56.333455044990842</c:v>
                </c:pt>
                <c:pt idx="20">
                  <c:v>54.698379594642574</c:v>
                </c:pt>
                <c:pt idx="21">
                  <c:v>-140.08976720489773</c:v>
                </c:pt>
                <c:pt idx="22">
                  <c:v>87.019223914755457</c:v>
                </c:pt>
                <c:pt idx="23">
                  <c:v>15.320667089016752</c:v>
                </c:pt>
                <c:pt idx="24">
                  <c:v>34.946838563350866</c:v>
                </c:pt>
                <c:pt idx="25">
                  <c:v>-114.77342525118092</c:v>
                </c:pt>
                <c:pt idx="26">
                  <c:v>-134.04860405156796</c:v>
                </c:pt>
                <c:pt idx="27">
                  <c:v>-28.917708391383712</c:v>
                </c:pt>
                <c:pt idx="28">
                  <c:v>224.05898071230149</c:v>
                </c:pt>
                <c:pt idx="29">
                  <c:v>222.06897479228337</c:v>
                </c:pt>
                <c:pt idx="30">
                  <c:v>113.15151233873257</c:v>
                </c:pt>
                <c:pt idx="31">
                  <c:v>182.91249844420236</c:v>
                </c:pt>
                <c:pt idx="32">
                  <c:v>-86.960089305566726</c:v>
                </c:pt>
                <c:pt idx="33">
                  <c:v>259.51049453174164</c:v>
                </c:pt>
                <c:pt idx="34">
                  <c:v>92.534863378252339</c:v>
                </c:pt>
                <c:pt idx="35">
                  <c:v>-1.3927595190398279</c:v>
                </c:pt>
                <c:pt idx="36">
                  <c:v>-92.486643360381095</c:v>
                </c:pt>
                <c:pt idx="37">
                  <c:v>-104.52836545502214</c:v>
                </c:pt>
                <c:pt idx="38">
                  <c:v>-265.86183587518735</c:v>
                </c:pt>
                <c:pt idx="39">
                  <c:v>-45.389788074755415</c:v>
                </c:pt>
                <c:pt idx="40">
                  <c:v>0.27344235011514684</c:v>
                </c:pt>
                <c:pt idx="41">
                  <c:v>-55.966343674400377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B-41EE-A0C8-188DC2C0CD3D}"/>
            </c:ext>
          </c:extLst>
        </c:ser>
        <c:ser>
          <c:idx val="1"/>
          <c:order val="1"/>
          <c:tx>
            <c:strRef>
              <c:f>'6. adat'!$B$4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'6. adat'!$C$2:$AQ$2</c:f>
              <c:strCache>
                <c:ptCount val="4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</c:strCache>
            </c:strRef>
          </c:cat>
          <c:val>
            <c:numRef>
              <c:f>'6. adat'!$C$4:$AR$4</c:f>
              <c:numCache>
                <c:formatCode>0</c:formatCode>
                <c:ptCount val="42"/>
                <c:pt idx="0">
                  <c:v>-61.721293509386669</c:v>
                </c:pt>
                <c:pt idx="1">
                  <c:v>50.906167946218375</c:v>
                </c:pt>
                <c:pt idx="2">
                  <c:v>-113.12214155516267</c:v>
                </c:pt>
                <c:pt idx="3">
                  <c:v>-145.44785458425758</c:v>
                </c:pt>
                <c:pt idx="4">
                  <c:v>-38.949558568045177</c:v>
                </c:pt>
                <c:pt idx="5">
                  <c:v>-53.523656071124606</c:v>
                </c:pt>
                <c:pt idx="6">
                  <c:v>153.64954633899288</c:v>
                </c:pt>
                <c:pt idx="7">
                  <c:v>205.8530375444152</c:v>
                </c:pt>
                <c:pt idx="8">
                  <c:v>80.82427937560351</c:v>
                </c:pt>
                <c:pt idx="9">
                  <c:v>-14.865266635148146</c:v>
                </c:pt>
                <c:pt idx="10">
                  <c:v>-5.4903587176922883</c:v>
                </c:pt>
                <c:pt idx="11">
                  <c:v>-20.521128106451215</c:v>
                </c:pt>
                <c:pt idx="12">
                  <c:v>5.8705065760877915</c:v>
                </c:pt>
                <c:pt idx="13">
                  <c:v>-14.566401044177837</c:v>
                </c:pt>
                <c:pt idx="14">
                  <c:v>-88.74840047359794</c:v>
                </c:pt>
                <c:pt idx="15">
                  <c:v>-174.63145209286995</c:v>
                </c:pt>
                <c:pt idx="16">
                  <c:v>-120.76126035031848</c:v>
                </c:pt>
                <c:pt idx="17">
                  <c:v>-66.627575366682322</c:v>
                </c:pt>
                <c:pt idx="18">
                  <c:v>-6.985578491189699</c:v>
                </c:pt>
                <c:pt idx="19">
                  <c:v>12.252455044990711</c:v>
                </c:pt>
                <c:pt idx="20">
                  <c:v>62.830620405357877</c:v>
                </c:pt>
                <c:pt idx="21">
                  <c:v>70.783767204897231</c:v>
                </c:pt>
                <c:pt idx="22">
                  <c:v>4.3867760852444917</c:v>
                </c:pt>
                <c:pt idx="23">
                  <c:v>30.796332910983438</c:v>
                </c:pt>
                <c:pt idx="24">
                  <c:v>27.980161436647904</c:v>
                </c:pt>
                <c:pt idx="25">
                  <c:v>26.067425251180794</c:v>
                </c:pt>
                <c:pt idx="26">
                  <c:v>86.380604051567389</c:v>
                </c:pt>
                <c:pt idx="27">
                  <c:v>73.565708391383851</c:v>
                </c:pt>
                <c:pt idx="28">
                  <c:v>41.749019287699412</c:v>
                </c:pt>
                <c:pt idx="29">
                  <c:v>29.199025207716659</c:v>
                </c:pt>
                <c:pt idx="30">
                  <c:v>40.35448766126774</c:v>
                </c:pt>
                <c:pt idx="31">
                  <c:v>106.42350155579697</c:v>
                </c:pt>
                <c:pt idx="32">
                  <c:v>96.927089305566369</c:v>
                </c:pt>
                <c:pt idx="33">
                  <c:v>135.66550546825783</c:v>
                </c:pt>
                <c:pt idx="34">
                  <c:v>57.100136621747879</c:v>
                </c:pt>
                <c:pt idx="35">
                  <c:v>-23.529240480959743</c:v>
                </c:pt>
                <c:pt idx="36">
                  <c:v>-64.28535663961884</c:v>
                </c:pt>
                <c:pt idx="37">
                  <c:v>-34.981634544977169</c:v>
                </c:pt>
                <c:pt idx="38">
                  <c:v>19.740835875187258</c:v>
                </c:pt>
                <c:pt idx="39">
                  <c:v>2.8907880747556192</c:v>
                </c:pt>
                <c:pt idx="40">
                  <c:v>-10.627442350115416</c:v>
                </c:pt>
                <c:pt idx="41">
                  <c:v>-48.151656325599106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B-41EE-A0C8-188DC2C0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'6. adat'!$B$5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('6. adat'!$C$2:$AN$2,'6. adat'!$AO$1)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         III.</c:v>
                </c:pt>
              </c:strCache>
            </c:strRef>
          </c:cat>
          <c:val>
            <c:numRef>
              <c:f>'6. adat'!$C$5:$AR$5</c:f>
              <c:numCache>
                <c:formatCode>0</c:formatCode>
                <c:ptCount val="42"/>
                <c:pt idx="0">
                  <c:v>3.1700000000009823</c:v>
                </c:pt>
                <c:pt idx="1">
                  <c:v>1.8910000000014406</c:v>
                </c:pt>
                <c:pt idx="2">
                  <c:v>-93.761999999999716</c:v>
                </c:pt>
                <c:pt idx="3">
                  <c:v>12.937000000000808</c:v>
                </c:pt>
                <c:pt idx="4">
                  <c:v>118.65599999999904</c:v>
                </c:pt>
                <c:pt idx="5">
                  <c:v>276.5649999999996</c:v>
                </c:pt>
                <c:pt idx="6">
                  <c:v>331.97200000000066</c:v>
                </c:pt>
                <c:pt idx="7">
                  <c:v>239.32399999999961</c:v>
                </c:pt>
                <c:pt idx="8">
                  <c:v>183.78399999999965</c:v>
                </c:pt>
                <c:pt idx="9">
                  <c:v>48.981999999999061</c:v>
                </c:pt>
                <c:pt idx="10">
                  <c:v>22.134000000000015</c:v>
                </c:pt>
                <c:pt idx="11">
                  <c:v>122.28999999999996</c:v>
                </c:pt>
                <c:pt idx="12">
                  <c:v>97.88300000000072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27.331000000000131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150.26599999999962</c:v>
                </c:pt>
                <c:pt idx="19">
                  <c:v>-44.081000000000131</c:v>
                </c:pt>
                <c:pt idx="20">
                  <c:v>117.52900000000045</c:v>
                </c:pt>
                <c:pt idx="21">
                  <c:v>-69.306000000000495</c:v>
                </c:pt>
                <c:pt idx="22">
                  <c:v>91.405999999999949</c:v>
                </c:pt>
                <c:pt idx="23">
                  <c:v>46.117000000000189</c:v>
                </c:pt>
                <c:pt idx="24">
                  <c:v>62.92699999999877</c:v>
                </c:pt>
                <c:pt idx="25">
                  <c:v>-88.706000000000131</c:v>
                </c:pt>
                <c:pt idx="26">
                  <c:v>-47.668000000000575</c:v>
                </c:pt>
                <c:pt idx="27">
                  <c:v>44.648000000000138</c:v>
                </c:pt>
                <c:pt idx="28">
                  <c:v>265.8080000000009</c:v>
                </c:pt>
                <c:pt idx="29">
                  <c:v>251.26800000000003</c:v>
                </c:pt>
                <c:pt idx="30">
                  <c:v>153.50600000000031</c:v>
                </c:pt>
                <c:pt idx="31">
                  <c:v>289.33599999999933</c:v>
                </c:pt>
                <c:pt idx="32">
                  <c:v>9.9669999999996435</c:v>
                </c:pt>
                <c:pt idx="33">
                  <c:v>395.17599999999948</c:v>
                </c:pt>
                <c:pt idx="34">
                  <c:v>149.63500000000022</c:v>
                </c:pt>
                <c:pt idx="35">
                  <c:v>-24.921999999999571</c:v>
                </c:pt>
                <c:pt idx="36">
                  <c:v>-156.77199999999993</c:v>
                </c:pt>
                <c:pt idx="37">
                  <c:v>-139.50999999999931</c:v>
                </c:pt>
                <c:pt idx="38">
                  <c:v>-246.12100000000009</c:v>
                </c:pt>
                <c:pt idx="39">
                  <c:v>-42.498999999999796</c:v>
                </c:pt>
                <c:pt idx="40">
                  <c:v>-10.354000000000269</c:v>
                </c:pt>
                <c:pt idx="41">
                  <c:v>-104.11799999999948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FB-41EE-A0C8-188DC2C0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400"/>
          <c:min val="-3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8.6014653630786711E-2"/>
              <c:y val="2.894762803784543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392"/>
        <c:crosses val="autoZero"/>
        <c:crossBetween val="between"/>
      </c:valAx>
      <c:valAx>
        <c:axId val="670133176"/>
        <c:scaling>
          <c:orientation val="minMax"/>
          <c:max val="400"/>
          <c:min val="-3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HUF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8769864775431453"/>
              <c:y val="2.75394381024843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680"/>
        <c:crosses val="max"/>
        <c:crossBetween val="between"/>
        <c:majorUnit val="1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4974351851851848"/>
          <c:w val="1"/>
          <c:h val="0.146079320987654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7.0562847222222225E-2"/>
          <c:w val="0.89636659853897849"/>
          <c:h val="0.615270138888888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'7. adat'!$A$4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'7. adat'!$C$1:$AQ$1</c:f>
              <c:strCache>
                <c:ptCount val="4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 I.</c:v>
                </c:pt>
              </c:strCache>
            </c:strRef>
          </c:cat>
          <c:val>
            <c:numRef>
              <c:f>'7. adat'!$C$4:$AR$4</c:f>
              <c:numCache>
                <c:formatCode>0.0</c:formatCode>
                <c:ptCount val="42"/>
                <c:pt idx="0">
                  <c:v>1.4650199308789031</c:v>
                </c:pt>
                <c:pt idx="1">
                  <c:v>-0.82450947797019847</c:v>
                </c:pt>
                <c:pt idx="2">
                  <c:v>0.43356172933342413</c:v>
                </c:pt>
                <c:pt idx="3">
                  <c:v>2.1837158474983589</c:v>
                </c:pt>
                <c:pt idx="4">
                  <c:v>2.061356336472119</c:v>
                </c:pt>
                <c:pt idx="5">
                  <c:v>4.8885478283185302</c:v>
                </c:pt>
                <c:pt idx="6">
                  <c:v>2.8916972432464565</c:v>
                </c:pt>
                <c:pt idx="7">
                  <c:v>0.52303568322429961</c:v>
                </c:pt>
                <c:pt idx="8">
                  <c:v>1.9832378778257431</c:v>
                </c:pt>
                <c:pt idx="9">
                  <c:v>1.2397908188277618</c:v>
                </c:pt>
                <c:pt idx="10">
                  <c:v>0.53595183516546818</c:v>
                </c:pt>
                <c:pt idx="11">
                  <c:v>2.2312931363353634</c:v>
                </c:pt>
                <c:pt idx="12">
                  <c:v>1.7437761993559742</c:v>
                </c:pt>
                <c:pt idx="13">
                  <c:v>1.181138646584547</c:v>
                </c:pt>
                <c:pt idx="14">
                  <c:v>3.1107087999927492</c:v>
                </c:pt>
                <c:pt idx="15">
                  <c:v>2.8430858517524227</c:v>
                </c:pt>
                <c:pt idx="16">
                  <c:v>1.1618406919271498</c:v>
                </c:pt>
                <c:pt idx="17">
                  <c:v>2.9308245754451212</c:v>
                </c:pt>
                <c:pt idx="18">
                  <c:v>2.2496665379981895</c:v>
                </c:pt>
                <c:pt idx="19">
                  <c:v>-0.88865168583910337</c:v>
                </c:pt>
                <c:pt idx="20">
                  <c:v>0.93577612739466665</c:v>
                </c:pt>
                <c:pt idx="21">
                  <c:v>-2.170349690349072</c:v>
                </c:pt>
                <c:pt idx="22">
                  <c:v>1.4093792217494108</c:v>
                </c:pt>
                <c:pt idx="23">
                  <c:v>0.39595519880834235</c:v>
                </c:pt>
                <c:pt idx="24">
                  <c:v>0.82850486388640465</c:v>
                </c:pt>
                <c:pt idx="25">
                  <c:v>-1.6112491460587373</c:v>
                </c:pt>
                <c:pt idx="26">
                  <c:v>-1.8085119212315894</c:v>
                </c:pt>
                <c:pt idx="27">
                  <c:v>-0.23036230853791642</c:v>
                </c:pt>
                <c:pt idx="28">
                  <c:v>3.679232505265881</c:v>
                </c:pt>
                <c:pt idx="29">
                  <c:v>3.3346932060859071</c:v>
                </c:pt>
                <c:pt idx="30">
                  <c:v>1.5839780271430186</c:v>
                </c:pt>
                <c:pt idx="31">
                  <c:v>2.4107301040868623</c:v>
                </c:pt>
                <c:pt idx="32">
                  <c:v>-1.4399139705296169</c:v>
                </c:pt>
                <c:pt idx="33">
                  <c:v>3.6429060402618272</c:v>
                </c:pt>
                <c:pt idx="34">
                  <c:v>1.241474640908772</c:v>
                </c:pt>
                <c:pt idx="35">
                  <c:v>-3.6814554922221222E-2</c:v>
                </c:pt>
                <c:pt idx="36">
                  <c:v>-1.2874126976791804</c:v>
                </c:pt>
                <c:pt idx="37">
                  <c:v>-1.4848006745319553</c:v>
                </c:pt>
                <c:pt idx="38">
                  <c:v>-3.509173554730955</c:v>
                </c:pt>
                <c:pt idx="39">
                  <c:v>-0.59868486500021878</c:v>
                </c:pt>
                <c:pt idx="40">
                  <c:v>2.4840859544471239E-2</c:v>
                </c:pt>
                <c:pt idx="41">
                  <c:v>-0.6710125543287383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0134744"/>
        <c:axId val="670135136"/>
      </c:barChart>
      <c:lineChart>
        <c:grouping val="standard"/>
        <c:varyColors val="0"/>
        <c:ser>
          <c:idx val="0"/>
          <c:order val="0"/>
          <c:tx>
            <c:strRef>
              <c:f>'7. adat'!$A$3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'7.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 I.</c:v>
                </c:pt>
                <c:pt idx="41">
                  <c:v>II.</c:v>
                </c:pt>
              </c:strCache>
            </c:strRef>
          </c:cat>
          <c:val>
            <c:numRef>
              <c:f>'7. adat'!$C$3:$AR$3</c:f>
              <c:numCache>
                <c:formatCode>0.0</c:formatCode>
                <c:ptCount val="42"/>
                <c:pt idx="0">
                  <c:v>0.70000000000000284</c:v>
                </c:pt>
                <c:pt idx="1">
                  <c:v>3.4000000000000057</c:v>
                </c:pt>
                <c:pt idx="2">
                  <c:v>1.2999999999999972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-4.7999999999999972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0.79999999999999716</c:v>
                </c:pt>
                <c:pt idx="11">
                  <c:v>-0.70000000000000284</c:v>
                </c:pt>
                <c:pt idx="12">
                  <c:v>1.2000000000000028</c:v>
                </c:pt>
                <c:pt idx="13">
                  <c:v>0.40000000000000568</c:v>
                </c:pt>
                <c:pt idx="14">
                  <c:v>-1.4000000000000057</c:v>
                </c:pt>
                <c:pt idx="15">
                  <c:v>-1.2000000000000028</c:v>
                </c:pt>
                <c:pt idx="16">
                  <c:v>-1.5999999999999943</c:v>
                </c:pt>
                <c:pt idx="17">
                  <c:v>-4.5</c:v>
                </c:pt>
                <c:pt idx="18">
                  <c:v>-4</c:v>
                </c:pt>
                <c:pt idx="19">
                  <c:v>-2.0999999999999943</c:v>
                </c:pt>
                <c:pt idx="20">
                  <c:v>-1.0999999999999943</c:v>
                </c:pt>
                <c:pt idx="21">
                  <c:v>4.0999999999999943</c:v>
                </c:pt>
                <c:pt idx="22">
                  <c:v>1.7000000000000028</c:v>
                </c:pt>
                <c:pt idx="23">
                  <c:v>3.7999999999999972</c:v>
                </c:pt>
                <c:pt idx="24">
                  <c:v>4.0999999999999943</c:v>
                </c:pt>
                <c:pt idx="25">
                  <c:v>6.7999999999999972</c:v>
                </c:pt>
                <c:pt idx="26">
                  <c:v>6.5</c:v>
                </c:pt>
                <c:pt idx="27">
                  <c:v>4.4000000000000057</c:v>
                </c:pt>
                <c:pt idx="28">
                  <c:v>1</c:v>
                </c:pt>
                <c:pt idx="29">
                  <c:v>0.40000000000000568</c:v>
                </c:pt>
                <c:pt idx="30">
                  <c:v>1.7000000000000028</c:v>
                </c:pt>
                <c:pt idx="31">
                  <c:v>1.7999999999999972</c:v>
                </c:pt>
                <c:pt idx="32">
                  <c:v>2.9000000000000057</c:v>
                </c:pt>
                <c:pt idx="33">
                  <c:v>9.9999999999994316E-2</c:v>
                </c:pt>
                <c:pt idx="34">
                  <c:v>1.5999999999999943</c:v>
                </c:pt>
                <c:pt idx="35">
                  <c:v>2</c:v>
                </c:pt>
                <c:pt idx="36">
                  <c:v>5.9000000000000057</c:v>
                </c:pt>
                <c:pt idx="37">
                  <c:v>5.0999999999999943</c:v>
                </c:pt>
                <c:pt idx="38">
                  <c:v>7.5999999999999943</c:v>
                </c:pt>
                <c:pt idx="39">
                  <c:v>5.2999999999999972</c:v>
                </c:pt>
                <c:pt idx="40">
                  <c:v>4.7999999999999972</c:v>
                </c:pt>
                <c:pt idx="41">
                  <c:v>6.0193943901563927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0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4509475168579082E-2"/>
              <c:y val="1.408573244856135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3960"/>
        <c:crosses val="autoZero"/>
        <c:crossBetween val="between"/>
        <c:majorUnit val="5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76584829584384573"/>
              <c:y val="3.498253254864754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74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1844282003132421E-2"/>
          <c:y val="0.85511284722222225"/>
          <c:w val="0.97084696040425855"/>
          <c:h val="0.132347916666666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5978996785035801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'7. adat'!$B$4</c:f>
              <c:strCache>
                <c:ptCount val="1"/>
                <c:pt idx="0">
                  <c:v>Contribution of net exports to GDP growth (right scale)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'7. adat'!$C$2:$AQ$2</c:f>
              <c:strCache>
                <c:ptCount val="4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</c:strCache>
            </c:strRef>
          </c:cat>
          <c:val>
            <c:numRef>
              <c:f>'7. adat'!$C$4:$AR$4</c:f>
              <c:numCache>
                <c:formatCode>0.0</c:formatCode>
                <c:ptCount val="42"/>
                <c:pt idx="0">
                  <c:v>1.4650199308789031</c:v>
                </c:pt>
                <c:pt idx="1">
                  <c:v>-0.82450947797019847</c:v>
                </c:pt>
                <c:pt idx="2">
                  <c:v>0.43356172933342413</c:v>
                </c:pt>
                <c:pt idx="3">
                  <c:v>2.1837158474983589</c:v>
                </c:pt>
                <c:pt idx="4">
                  <c:v>2.061356336472119</c:v>
                </c:pt>
                <c:pt idx="5">
                  <c:v>4.8885478283185302</c:v>
                </c:pt>
                <c:pt idx="6">
                  <c:v>2.8916972432464565</c:v>
                </c:pt>
                <c:pt idx="7">
                  <c:v>0.52303568322429961</c:v>
                </c:pt>
                <c:pt idx="8">
                  <c:v>1.9832378778257431</c:v>
                </c:pt>
                <c:pt idx="9">
                  <c:v>1.2397908188277618</c:v>
                </c:pt>
                <c:pt idx="10">
                  <c:v>0.53595183516546818</c:v>
                </c:pt>
                <c:pt idx="11">
                  <c:v>2.2312931363353634</c:v>
                </c:pt>
                <c:pt idx="12">
                  <c:v>1.7437761993559742</c:v>
                </c:pt>
                <c:pt idx="13">
                  <c:v>1.181138646584547</c:v>
                </c:pt>
                <c:pt idx="14">
                  <c:v>3.1107087999927492</c:v>
                </c:pt>
                <c:pt idx="15">
                  <c:v>2.8430858517524227</c:v>
                </c:pt>
                <c:pt idx="16">
                  <c:v>1.1618406919271498</c:v>
                </c:pt>
                <c:pt idx="17">
                  <c:v>2.9308245754451212</c:v>
                </c:pt>
                <c:pt idx="18">
                  <c:v>2.2496665379981895</c:v>
                </c:pt>
                <c:pt idx="19">
                  <c:v>-0.88865168583910337</c:v>
                </c:pt>
                <c:pt idx="20">
                  <c:v>0.93577612739466665</c:v>
                </c:pt>
                <c:pt idx="21">
                  <c:v>-2.170349690349072</c:v>
                </c:pt>
                <c:pt idx="22">
                  <c:v>1.4093792217494108</c:v>
                </c:pt>
                <c:pt idx="23">
                  <c:v>0.39595519880834235</c:v>
                </c:pt>
                <c:pt idx="24">
                  <c:v>0.82850486388640465</c:v>
                </c:pt>
                <c:pt idx="25">
                  <c:v>-1.6112491460587373</c:v>
                </c:pt>
                <c:pt idx="26">
                  <c:v>-1.8085119212315894</c:v>
                </c:pt>
                <c:pt idx="27">
                  <c:v>-0.23036230853791642</c:v>
                </c:pt>
                <c:pt idx="28">
                  <c:v>3.679232505265881</c:v>
                </c:pt>
                <c:pt idx="29">
                  <c:v>3.3346932060859071</c:v>
                </c:pt>
                <c:pt idx="30">
                  <c:v>1.5839780271430186</c:v>
                </c:pt>
                <c:pt idx="31">
                  <c:v>2.4107301040868623</c:v>
                </c:pt>
                <c:pt idx="32">
                  <c:v>-1.4399139705296169</c:v>
                </c:pt>
                <c:pt idx="33">
                  <c:v>3.6429060402618272</c:v>
                </c:pt>
                <c:pt idx="34">
                  <c:v>1.241474640908772</c:v>
                </c:pt>
                <c:pt idx="35">
                  <c:v>-3.6814554922221222E-2</c:v>
                </c:pt>
                <c:pt idx="36">
                  <c:v>-1.2874126976791804</c:v>
                </c:pt>
                <c:pt idx="37">
                  <c:v>-1.4848006745319553</c:v>
                </c:pt>
                <c:pt idx="38">
                  <c:v>-3.509173554730955</c:v>
                </c:pt>
                <c:pt idx="39">
                  <c:v>-0.59868486500021878</c:v>
                </c:pt>
                <c:pt idx="40">
                  <c:v>2.4840859544471239E-2</c:v>
                </c:pt>
                <c:pt idx="41">
                  <c:v>-0.6710125543287383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C-466D-81D4-79414665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134744"/>
        <c:axId val="67013513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'7. adat'!$B$4</c15:sqref>
                        </c15:formulaRef>
                      </c:ext>
                    </c:extLst>
                    <c:strCache>
                      <c:ptCount val="1"/>
                      <c:pt idx="0">
                        <c:v>Contribution of net exports to GDP growth (right scale)</c:v>
                      </c:pt>
                    </c:strCache>
                  </c:strRef>
                </c:tx>
                <c:spPr>
                  <a:solidFill>
                    <a:srgbClr val="7BAFD4"/>
                  </a:solidFill>
                  <a:ln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('7. adat'!$C$1:$AN$1,'7. adat'!$AO$2)</c15:sqref>
                        </c15:formulaRef>
                      </c:ext>
                    </c:extLst>
                    <c:strCache>
                      <c:ptCount val="39"/>
                      <c:pt idx="0">
                        <c:v>2008. I.</c:v>
                      </c:pt>
                      <c:pt idx="1">
                        <c:v>         II.</c:v>
                      </c:pt>
                      <c:pt idx="2">
                        <c:v>         III.</c:v>
                      </c:pt>
                      <c:pt idx="3">
                        <c:v>         IV.</c:v>
                      </c:pt>
                      <c:pt idx="4">
                        <c:v>2009. I.</c:v>
                      </c:pt>
                      <c:pt idx="5">
                        <c:v>         II.</c:v>
                      </c:pt>
                      <c:pt idx="6">
                        <c:v>         III.</c:v>
                      </c:pt>
                      <c:pt idx="7">
                        <c:v>         IV.</c:v>
                      </c:pt>
                      <c:pt idx="8">
                        <c:v>2010. I.</c:v>
                      </c:pt>
                      <c:pt idx="9">
                        <c:v>         II.</c:v>
                      </c:pt>
                      <c:pt idx="10">
                        <c:v>         III.</c:v>
                      </c:pt>
                      <c:pt idx="11">
                        <c:v>         IV.</c:v>
                      </c:pt>
                      <c:pt idx="12">
                        <c:v>2011. I.</c:v>
                      </c:pt>
                      <c:pt idx="13">
                        <c:v>         II.</c:v>
                      </c:pt>
                      <c:pt idx="14">
                        <c:v>         III.</c:v>
                      </c:pt>
                      <c:pt idx="15">
                        <c:v>         IV.</c:v>
                      </c:pt>
                      <c:pt idx="16">
                        <c:v>2012. I.</c:v>
                      </c:pt>
                      <c:pt idx="17">
                        <c:v>         II.</c:v>
                      </c:pt>
                      <c:pt idx="18">
                        <c:v>         III.</c:v>
                      </c:pt>
                      <c:pt idx="19">
                        <c:v>         IV.</c:v>
                      </c:pt>
                      <c:pt idx="20">
                        <c:v>2013. I.</c:v>
                      </c:pt>
                      <c:pt idx="21">
                        <c:v>II.</c:v>
                      </c:pt>
                      <c:pt idx="22">
                        <c:v>         III.</c:v>
                      </c:pt>
                      <c:pt idx="23">
                        <c:v>IV.</c:v>
                      </c:pt>
                      <c:pt idx="24">
                        <c:v>2014. I.</c:v>
                      </c:pt>
                      <c:pt idx="25">
                        <c:v>II.</c:v>
                      </c:pt>
                      <c:pt idx="26">
                        <c:v>         III.</c:v>
                      </c:pt>
                      <c:pt idx="27">
                        <c:v>IV.</c:v>
                      </c:pt>
                      <c:pt idx="28">
                        <c:v>2015. I.</c:v>
                      </c:pt>
                      <c:pt idx="29">
                        <c:v>II.</c:v>
                      </c:pt>
                      <c:pt idx="30">
                        <c:v>         III.</c:v>
                      </c:pt>
                      <c:pt idx="31">
                        <c:v>IV.</c:v>
                      </c:pt>
                      <c:pt idx="32">
                        <c:v>2016. I.</c:v>
                      </c:pt>
                      <c:pt idx="33">
                        <c:v>II.</c:v>
                      </c:pt>
                      <c:pt idx="34">
                        <c:v>         III.</c:v>
                      </c:pt>
                      <c:pt idx="35">
                        <c:v>IV.</c:v>
                      </c:pt>
                      <c:pt idx="36">
                        <c:v>2017. I.</c:v>
                      </c:pt>
                      <c:pt idx="37">
                        <c:v>II.</c:v>
                      </c:pt>
                      <c:pt idx="38">
                        <c:v>Q3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'7. adat'!$C$4:$AO$4</c15:sqref>
                        </c15:formulaRef>
                      </c:ext>
                    </c:extLst>
                    <c:numCache>
                      <c:formatCode>0.0</c:formatCode>
                      <c:ptCount val="39"/>
                      <c:pt idx="0">
                        <c:v>1.4650199308789031</c:v>
                      </c:pt>
                      <c:pt idx="1">
                        <c:v>-0.82450947797019847</c:v>
                      </c:pt>
                      <c:pt idx="2">
                        <c:v>0.43356172933342413</c:v>
                      </c:pt>
                      <c:pt idx="3">
                        <c:v>2.1837158474983589</c:v>
                      </c:pt>
                      <c:pt idx="4">
                        <c:v>2.061356336472119</c:v>
                      </c:pt>
                      <c:pt idx="5">
                        <c:v>4.8885478283185302</c:v>
                      </c:pt>
                      <c:pt idx="6">
                        <c:v>2.8916972432464565</c:v>
                      </c:pt>
                      <c:pt idx="7">
                        <c:v>0.52303568322429961</c:v>
                      </c:pt>
                      <c:pt idx="8">
                        <c:v>1.9832378778257431</c:v>
                      </c:pt>
                      <c:pt idx="9">
                        <c:v>1.2397908188277618</c:v>
                      </c:pt>
                      <c:pt idx="10">
                        <c:v>0.53595183516546818</c:v>
                      </c:pt>
                      <c:pt idx="11">
                        <c:v>2.2312931363353634</c:v>
                      </c:pt>
                      <c:pt idx="12">
                        <c:v>1.7437761993559742</c:v>
                      </c:pt>
                      <c:pt idx="13">
                        <c:v>1.181138646584547</c:v>
                      </c:pt>
                      <c:pt idx="14">
                        <c:v>3.1107087999927492</c:v>
                      </c:pt>
                      <c:pt idx="15">
                        <c:v>2.8430858517524227</c:v>
                      </c:pt>
                      <c:pt idx="16">
                        <c:v>1.1618406919271498</c:v>
                      </c:pt>
                      <c:pt idx="17">
                        <c:v>2.9308245754451212</c:v>
                      </c:pt>
                      <c:pt idx="18">
                        <c:v>2.2496665379981895</c:v>
                      </c:pt>
                      <c:pt idx="19">
                        <c:v>-0.88865168583910337</c:v>
                      </c:pt>
                      <c:pt idx="20">
                        <c:v>0.93577612739466665</c:v>
                      </c:pt>
                      <c:pt idx="21">
                        <c:v>-2.170349690349072</c:v>
                      </c:pt>
                      <c:pt idx="22">
                        <c:v>1.4093792217494108</c:v>
                      </c:pt>
                      <c:pt idx="23">
                        <c:v>0.39595519880834235</c:v>
                      </c:pt>
                      <c:pt idx="24">
                        <c:v>0.82850486388640465</c:v>
                      </c:pt>
                      <c:pt idx="25">
                        <c:v>-1.6112491460587373</c:v>
                      </c:pt>
                      <c:pt idx="26">
                        <c:v>-1.8085119212315894</c:v>
                      </c:pt>
                      <c:pt idx="27">
                        <c:v>-0.23036230853791642</c:v>
                      </c:pt>
                      <c:pt idx="28">
                        <c:v>3.679232505265881</c:v>
                      </c:pt>
                      <c:pt idx="29">
                        <c:v>3.3346932060859071</c:v>
                      </c:pt>
                      <c:pt idx="30">
                        <c:v>1.5839780271430186</c:v>
                      </c:pt>
                      <c:pt idx="31">
                        <c:v>2.4107301040868623</c:v>
                      </c:pt>
                      <c:pt idx="32">
                        <c:v>-1.4399139705296169</c:v>
                      </c:pt>
                      <c:pt idx="33">
                        <c:v>3.6429060402618272</c:v>
                      </c:pt>
                      <c:pt idx="34">
                        <c:v>1.241474640908772</c:v>
                      </c:pt>
                      <c:pt idx="35">
                        <c:v>-3.6814554922221222E-2</c:v>
                      </c:pt>
                      <c:pt idx="36">
                        <c:v>-1.2874126976791804</c:v>
                      </c:pt>
                      <c:pt idx="37">
                        <c:v>-1.4848006745319553</c:v>
                      </c:pt>
                      <c:pt idx="38">
                        <c:v>-3.509173554730955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A92-4080-9D7F-2FB8FAE04616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'7. adat'!$B$3</c:f>
              <c:strCache>
                <c:ptCount val="1"/>
                <c:pt idx="0">
                  <c:v>Annual increase of domestic absorption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'7. adat'!$C$2:$AQ$2</c:f>
              <c:strCache>
                <c:ptCount val="4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</c:strCache>
            </c:strRef>
          </c:cat>
          <c:val>
            <c:numRef>
              <c:f>'7. adat'!$C$3:$AR$3</c:f>
              <c:numCache>
                <c:formatCode>0.0</c:formatCode>
                <c:ptCount val="42"/>
                <c:pt idx="0">
                  <c:v>0.70000000000000284</c:v>
                </c:pt>
                <c:pt idx="1">
                  <c:v>3.4000000000000057</c:v>
                </c:pt>
                <c:pt idx="2">
                  <c:v>1.2999999999999972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-4.7999999999999972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0.79999999999999716</c:v>
                </c:pt>
                <c:pt idx="11">
                  <c:v>-0.70000000000000284</c:v>
                </c:pt>
                <c:pt idx="12">
                  <c:v>1.2000000000000028</c:v>
                </c:pt>
                <c:pt idx="13">
                  <c:v>0.40000000000000568</c:v>
                </c:pt>
                <c:pt idx="14">
                  <c:v>-1.4000000000000057</c:v>
                </c:pt>
                <c:pt idx="15">
                  <c:v>-1.2000000000000028</c:v>
                </c:pt>
                <c:pt idx="16">
                  <c:v>-1.5999999999999943</c:v>
                </c:pt>
                <c:pt idx="17">
                  <c:v>-4.5</c:v>
                </c:pt>
                <c:pt idx="18">
                  <c:v>-4</c:v>
                </c:pt>
                <c:pt idx="19">
                  <c:v>-2.0999999999999943</c:v>
                </c:pt>
                <c:pt idx="20">
                  <c:v>-1.0999999999999943</c:v>
                </c:pt>
                <c:pt idx="21">
                  <c:v>4.0999999999999943</c:v>
                </c:pt>
                <c:pt idx="22">
                  <c:v>1.7000000000000028</c:v>
                </c:pt>
                <c:pt idx="23">
                  <c:v>3.7999999999999972</c:v>
                </c:pt>
                <c:pt idx="24">
                  <c:v>4.0999999999999943</c:v>
                </c:pt>
                <c:pt idx="25">
                  <c:v>6.7999999999999972</c:v>
                </c:pt>
                <c:pt idx="26">
                  <c:v>6.5</c:v>
                </c:pt>
                <c:pt idx="27">
                  <c:v>4.4000000000000057</c:v>
                </c:pt>
                <c:pt idx="28">
                  <c:v>1</c:v>
                </c:pt>
                <c:pt idx="29">
                  <c:v>0.40000000000000568</c:v>
                </c:pt>
                <c:pt idx="30">
                  <c:v>1.7000000000000028</c:v>
                </c:pt>
                <c:pt idx="31">
                  <c:v>1.7999999999999972</c:v>
                </c:pt>
                <c:pt idx="32">
                  <c:v>2.9000000000000057</c:v>
                </c:pt>
                <c:pt idx="33">
                  <c:v>9.9999999999994316E-2</c:v>
                </c:pt>
                <c:pt idx="34">
                  <c:v>1.5999999999999943</c:v>
                </c:pt>
                <c:pt idx="35">
                  <c:v>2</c:v>
                </c:pt>
                <c:pt idx="36">
                  <c:v>5.9000000000000057</c:v>
                </c:pt>
                <c:pt idx="37">
                  <c:v>5.0999999999999943</c:v>
                </c:pt>
                <c:pt idx="38">
                  <c:v>7.5999999999999943</c:v>
                </c:pt>
                <c:pt idx="39">
                  <c:v>5.2999999999999972</c:v>
                </c:pt>
                <c:pt idx="40">
                  <c:v>4.7999999999999972</c:v>
                </c:pt>
                <c:pt idx="41">
                  <c:v>6.0193943901563927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2-4080-9D7F-2FB8FAE0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0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9482216887683829E-2"/>
              <c:y val="1.407305555555555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3960"/>
        <c:crosses val="autoZero"/>
        <c:crossBetween val="between"/>
        <c:majorUnit val="5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9524822858725519"/>
              <c:y val="3.48981481481481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74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1356587260273459E-2"/>
          <c:y val="0.87401760923571536"/>
          <c:w val="0.92049267676767677"/>
          <c:h val="0.1259823907642846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1057527500181979E-2"/>
          <c:w val="0.90766527776659423"/>
          <c:h val="0.4872932829681266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'8. adat'!$B$19:$B$19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'8.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'8. adat'!$C$19:$AR$19</c:f>
              <c:numCache>
                <c:formatCode>0.0</c:formatCode>
                <c:ptCount val="42"/>
                <c:pt idx="0">
                  <c:v>0.69717328204819906</c:v>
                </c:pt>
                <c:pt idx="1">
                  <c:v>0.68412613065983185</c:v>
                </c:pt>
                <c:pt idx="2">
                  <c:v>0.67616094482382905</c:v>
                </c:pt>
                <c:pt idx="3">
                  <c:v>0.66371389842996753</c:v>
                </c:pt>
                <c:pt idx="4">
                  <c:v>0.60002989533974127</c:v>
                </c:pt>
                <c:pt idx="5">
                  <c:v>0.51944242061253232</c:v>
                </c:pt>
                <c:pt idx="6">
                  <c:v>0.42808649766384532</c:v>
                </c:pt>
                <c:pt idx="7">
                  <c:v>0.32810907146632023</c:v>
                </c:pt>
                <c:pt idx="8">
                  <c:v>0.3982962862533907</c:v>
                </c:pt>
                <c:pt idx="9">
                  <c:v>0.47295859205781565</c:v>
                </c:pt>
                <c:pt idx="10">
                  <c:v>0.54988601854183883</c:v>
                </c:pt>
                <c:pt idx="11">
                  <c:v>0.62929161817852541</c:v>
                </c:pt>
                <c:pt idx="12">
                  <c:v>0.71263302271317264</c:v>
                </c:pt>
                <c:pt idx="13">
                  <c:v>0.80126243670895803</c:v>
                </c:pt>
                <c:pt idx="14">
                  <c:v>0.88400967245197604</c:v>
                </c:pt>
                <c:pt idx="15">
                  <c:v>0.96833656722566885</c:v>
                </c:pt>
                <c:pt idx="16">
                  <c:v>1.1281998050769206</c:v>
                </c:pt>
                <c:pt idx="17">
                  <c:v>1.290501353065687</c:v>
                </c:pt>
                <c:pt idx="18">
                  <c:v>1.4582275037474206</c:v>
                </c:pt>
                <c:pt idx="19">
                  <c:v>1.6111269648638495</c:v>
                </c:pt>
                <c:pt idx="20">
                  <c:v>1.7858413131454407</c:v>
                </c:pt>
                <c:pt idx="21">
                  <c:v>2.0049931225450988</c:v>
                </c:pt>
                <c:pt idx="22">
                  <c:v>2.2171576910504673</c:v>
                </c:pt>
                <c:pt idx="23">
                  <c:v>2.392801160787482</c:v>
                </c:pt>
                <c:pt idx="24">
                  <c:v>2.3828116007546476</c:v>
                </c:pt>
                <c:pt idx="25">
                  <c:v>2.3164924819270802</c:v>
                </c:pt>
                <c:pt idx="26">
                  <c:v>2.2842745392833472</c:v>
                </c:pt>
                <c:pt idx="27" formatCode="0.0000">
                  <c:v>2.3726910792057043</c:v>
                </c:pt>
                <c:pt idx="28" formatCode="0.0000">
                  <c:v>2.4627616065021609</c:v>
                </c:pt>
                <c:pt idx="29">
                  <c:v>2.5635092080809305</c:v>
                </c:pt>
                <c:pt idx="30">
                  <c:v>2.6782567458650872</c:v>
                </c:pt>
                <c:pt idx="31">
                  <c:v>2.6978081059581904</c:v>
                </c:pt>
                <c:pt idx="32">
                  <c:v>2.7617296969239113</c:v>
                </c:pt>
                <c:pt idx="33">
                  <c:v>2.7653230863234186</c:v>
                </c:pt>
                <c:pt idx="34">
                  <c:v>2.7190389154217476</c:v>
                </c:pt>
                <c:pt idx="35">
                  <c:v>2.6720619620703765</c:v>
                </c:pt>
                <c:pt idx="36">
                  <c:v>2.5502508250889009</c:v>
                </c:pt>
                <c:pt idx="37" formatCode="0.00">
                  <c:v>2.4597952952247315</c:v>
                </c:pt>
                <c:pt idx="38" formatCode="0.00">
                  <c:v>2.3721849452616741</c:v>
                </c:pt>
                <c:pt idx="39">
                  <c:v>2.2137392437546075</c:v>
                </c:pt>
                <c:pt idx="40" formatCode="0.00">
                  <c:v>2.0644556722183092</c:v>
                </c:pt>
                <c:pt idx="41" formatCode="0.00">
                  <c:v>1.9698959165587318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A-409D-A9BD-5AE88FE98DFF}"/>
            </c:ext>
          </c:extLst>
        </c:ser>
        <c:ser>
          <c:idx val="4"/>
          <c:order val="1"/>
          <c:tx>
            <c:strRef>
              <c:f>'8. adat'!$B$22:$B$22</c:f>
              <c:strCache>
                <c:ptCount val="1"/>
                <c:pt idx="0">
                  <c:v>Interest paid on external debt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'8.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'8. adat'!$C$22:$AR$22</c:f>
              <c:numCache>
                <c:formatCode>0.0</c:formatCode>
                <c:ptCount val="42"/>
                <c:pt idx="0">
                  <c:v>-1.9992433322038989</c:v>
                </c:pt>
                <c:pt idx="1">
                  <c:v>-2.1900267317252009</c:v>
                </c:pt>
                <c:pt idx="2">
                  <c:v>-2.4557114166487457</c:v>
                </c:pt>
                <c:pt idx="3">
                  <c:v>-2.6787833549743194</c:v>
                </c:pt>
                <c:pt idx="4">
                  <c:v>-2.7141676624561581</c:v>
                </c:pt>
                <c:pt idx="5">
                  <c:v>-2.7374929999369741</c:v>
                </c:pt>
                <c:pt idx="6">
                  <c:v>-2.6553179938336577</c:v>
                </c:pt>
                <c:pt idx="7">
                  <c:v>-2.4427575792784708</c:v>
                </c:pt>
                <c:pt idx="8">
                  <c:v>-2.2924398767574394</c:v>
                </c:pt>
                <c:pt idx="9">
                  <c:v>-2.1578464207240304</c:v>
                </c:pt>
                <c:pt idx="10">
                  <c:v>-2.0805669434961991</c:v>
                </c:pt>
                <c:pt idx="11">
                  <c:v>-2.0664063402054831</c:v>
                </c:pt>
                <c:pt idx="12">
                  <c:v>-2.1202575951114597</c:v>
                </c:pt>
                <c:pt idx="13">
                  <c:v>-2.2241299158230077</c:v>
                </c:pt>
                <c:pt idx="14">
                  <c:v>-2.3572974130925517</c:v>
                </c:pt>
                <c:pt idx="15">
                  <c:v>-2.5107650161346635</c:v>
                </c:pt>
                <c:pt idx="16">
                  <c:v>-2.6016412555197639</c:v>
                </c:pt>
                <c:pt idx="17">
                  <c:v>-2.6553759138038289</c:v>
                </c:pt>
                <c:pt idx="18">
                  <c:v>-2.631201460937894</c:v>
                </c:pt>
                <c:pt idx="19">
                  <c:v>-2.6143419880061329</c:v>
                </c:pt>
                <c:pt idx="20">
                  <c:v>-2.5651052360711515</c:v>
                </c:pt>
                <c:pt idx="21">
                  <c:v>-2.5037066213304393</c:v>
                </c:pt>
                <c:pt idx="22">
                  <c:v>-2.4547650260814717</c:v>
                </c:pt>
                <c:pt idx="23">
                  <c:v>-2.3816114933807575</c:v>
                </c:pt>
                <c:pt idx="24">
                  <c:v>-2.3257422747582703</c:v>
                </c:pt>
                <c:pt idx="25">
                  <c:v>-2.2627354032758284</c:v>
                </c:pt>
                <c:pt idx="26">
                  <c:v>-2.2175153247048858</c:v>
                </c:pt>
                <c:pt idx="27" formatCode="0.0000">
                  <c:v>-2.1759789818411748</c:v>
                </c:pt>
                <c:pt idx="28" formatCode="0.0000">
                  <c:v>-2.133807064359774</c:v>
                </c:pt>
                <c:pt idx="29">
                  <c:v>-2.0580937714241361</c:v>
                </c:pt>
                <c:pt idx="30">
                  <c:v>-1.9637738680286805</c:v>
                </c:pt>
                <c:pt idx="31">
                  <c:v>-1.8581084257615172</c:v>
                </c:pt>
                <c:pt idx="32">
                  <c:v>-1.774243320561306</c:v>
                </c:pt>
                <c:pt idx="33">
                  <c:v>-1.6700128562672112</c:v>
                </c:pt>
                <c:pt idx="34">
                  <c:v>-1.5762530863199034</c:v>
                </c:pt>
                <c:pt idx="35">
                  <c:v>-1.5031898438683635</c:v>
                </c:pt>
                <c:pt idx="36">
                  <c:v>-1.4103389923966143</c:v>
                </c:pt>
                <c:pt idx="37" formatCode="0.00">
                  <c:v>-1.3431655891792309</c:v>
                </c:pt>
                <c:pt idx="38" formatCode="0.00">
                  <c:v>-1.2557351937359329</c:v>
                </c:pt>
                <c:pt idx="39">
                  <c:v>-1.153369945493971</c:v>
                </c:pt>
                <c:pt idx="40" formatCode="0.00">
                  <c:v>-1.0624338145207726</c:v>
                </c:pt>
                <c:pt idx="41" formatCode="0.00">
                  <c:v>-0.98690521178923341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6A-409D-A9BD-5AE88FE98DFF}"/>
            </c:ext>
          </c:extLst>
        </c:ser>
        <c:ser>
          <c:idx val="2"/>
          <c:order val="2"/>
          <c:tx>
            <c:strRef>
              <c:f>'8. adat'!$B$20:$B$20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'8.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'8. adat'!$C$20:$AR$20</c:f>
              <c:numCache>
                <c:formatCode>0.0</c:formatCode>
                <c:ptCount val="42"/>
                <c:pt idx="0">
                  <c:v>-0.34974038335370955</c:v>
                </c:pt>
                <c:pt idx="1">
                  <c:v>-0.38240623105549648</c:v>
                </c:pt>
                <c:pt idx="2">
                  <c:v>-0.42251387561204323</c:v>
                </c:pt>
                <c:pt idx="3">
                  <c:v>-0.47524002200212395</c:v>
                </c:pt>
                <c:pt idx="4">
                  <c:v>-0.48145449711939009</c:v>
                </c:pt>
                <c:pt idx="5">
                  <c:v>-0.503334412659178</c:v>
                </c:pt>
                <c:pt idx="6">
                  <c:v>-0.53678556205797689</c:v>
                </c:pt>
                <c:pt idx="7">
                  <c:v>-0.63814465043977597</c:v>
                </c:pt>
                <c:pt idx="8">
                  <c:v>-0.7853370134967218</c:v>
                </c:pt>
                <c:pt idx="9">
                  <c:v>-0.92416815212129566</c:v>
                </c:pt>
                <c:pt idx="10">
                  <c:v>-1.0526374752442653</c:v>
                </c:pt>
                <c:pt idx="11">
                  <c:v>-1.0364475877617751</c:v>
                </c:pt>
                <c:pt idx="12">
                  <c:v>-1.0083054526533468</c:v>
                </c:pt>
                <c:pt idx="13">
                  <c:v>-0.98384725480101887</c:v>
                </c:pt>
                <c:pt idx="14">
                  <c:v>-0.91894895557751222</c:v>
                </c:pt>
                <c:pt idx="15">
                  <c:v>-0.94117981993057154</c:v>
                </c:pt>
                <c:pt idx="16">
                  <c:v>-0.95698942941400689</c:v>
                </c:pt>
                <c:pt idx="17">
                  <c:v>-0.9540316172205382</c:v>
                </c:pt>
                <c:pt idx="18">
                  <c:v>-0.98147567552625525</c:v>
                </c:pt>
                <c:pt idx="19">
                  <c:v>-0.99606310444266877</c:v>
                </c:pt>
                <c:pt idx="20">
                  <c:v>-0.89861765146917583</c:v>
                </c:pt>
                <c:pt idx="21">
                  <c:v>-0.79074980031040698</c:v>
                </c:pt>
                <c:pt idx="22">
                  <c:v>-0.67734463811647327</c:v>
                </c:pt>
                <c:pt idx="23">
                  <c:v>-0.56391829627417189</c:v>
                </c:pt>
                <c:pt idx="24">
                  <c:v>-0.54309700207400557</c:v>
                </c:pt>
                <c:pt idx="25">
                  <c:v>-0.53088769786865897</c:v>
                </c:pt>
                <c:pt idx="26">
                  <c:v>-0.52634892471856087</c:v>
                </c:pt>
                <c:pt idx="27" formatCode="0.0000">
                  <c:v>-0.5247391689597396</c:v>
                </c:pt>
                <c:pt idx="28" formatCode="0.0000">
                  <c:v>-0.54063185943634129</c:v>
                </c:pt>
                <c:pt idx="29">
                  <c:v>-0.55630831488327215</c:v>
                </c:pt>
                <c:pt idx="30">
                  <c:v>-0.55956583582969444</c:v>
                </c:pt>
                <c:pt idx="31">
                  <c:v>-0.52583856816163854</c:v>
                </c:pt>
                <c:pt idx="32">
                  <c:v>-0.38831675696534868</c:v>
                </c:pt>
                <c:pt idx="33">
                  <c:v>-0.23984397174252686</c:v>
                </c:pt>
                <c:pt idx="34">
                  <c:v>-0.1203535649678474</c:v>
                </c:pt>
                <c:pt idx="35">
                  <c:v>-4.1683760037052715E-2</c:v>
                </c:pt>
                <c:pt idx="36">
                  <c:v>-9.2996773398549393E-2</c:v>
                </c:pt>
                <c:pt idx="37" formatCode="0.00">
                  <c:v>-0.15640516159131368</c:v>
                </c:pt>
                <c:pt idx="38" formatCode="0.00">
                  <c:v>-0.177845469810192</c:v>
                </c:pt>
                <c:pt idx="39">
                  <c:v>-0.18460740891857785</c:v>
                </c:pt>
                <c:pt idx="40" formatCode="0.00">
                  <c:v>-0.15600810055827488</c:v>
                </c:pt>
                <c:pt idx="41" formatCode="0.00">
                  <c:v>-0.12759481591322142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6A-409D-A9BD-5AE88FE98DFF}"/>
            </c:ext>
          </c:extLst>
        </c:ser>
        <c:ser>
          <c:idx val="1"/>
          <c:order val="3"/>
          <c:tx>
            <c:strRef>
              <c:f>'8. adat'!$B$21:$B$21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'8.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'8. adat'!$C$21:$AR$21</c:f>
              <c:numCache>
                <c:formatCode>0.0</c:formatCode>
                <c:ptCount val="42"/>
                <c:pt idx="0">
                  <c:v>-5.2031758090219276</c:v>
                </c:pt>
                <c:pt idx="1">
                  <c:v>-4.429719496299251</c:v>
                </c:pt>
                <c:pt idx="2">
                  <c:v>-4.425039672826804</c:v>
                </c:pt>
                <c:pt idx="3">
                  <c:v>-4.3834448957373535</c:v>
                </c:pt>
                <c:pt idx="4">
                  <c:v>-4.3000293077090834</c:v>
                </c:pt>
                <c:pt idx="5">
                  <c:v>-4.1789199397466508</c:v>
                </c:pt>
                <c:pt idx="6">
                  <c:v>-3.568920798115681</c:v>
                </c:pt>
                <c:pt idx="7">
                  <c:v>-2.8961333793803874</c:v>
                </c:pt>
                <c:pt idx="8">
                  <c:v>-3.029254009655904</c:v>
                </c:pt>
                <c:pt idx="9">
                  <c:v>-3.1245303223650707</c:v>
                </c:pt>
                <c:pt idx="10">
                  <c:v>-3.1694080965062743</c:v>
                </c:pt>
                <c:pt idx="11">
                  <c:v>-3.2224621314286011</c:v>
                </c:pt>
                <c:pt idx="12">
                  <c:v>-3.3346191726840031</c:v>
                </c:pt>
                <c:pt idx="13">
                  <c:v>-3.4156149874864901</c:v>
                </c:pt>
                <c:pt idx="14">
                  <c:v>-3.4811359949053085</c:v>
                </c:pt>
                <c:pt idx="15">
                  <c:v>-3.6261285328095658</c:v>
                </c:pt>
                <c:pt idx="16">
                  <c:v>-3.4749647948223465</c:v>
                </c:pt>
                <c:pt idx="17">
                  <c:v>-3.4682427628286243</c:v>
                </c:pt>
                <c:pt idx="18">
                  <c:v>-3.3825405463438889</c:v>
                </c:pt>
                <c:pt idx="19">
                  <c:v>-3.533681637143935</c:v>
                </c:pt>
                <c:pt idx="20">
                  <c:v>-3.507886034898021</c:v>
                </c:pt>
                <c:pt idx="21">
                  <c:v>-3.5238758092738696</c:v>
                </c:pt>
                <c:pt idx="22">
                  <c:v>-3.5666162120000795</c:v>
                </c:pt>
                <c:pt idx="23">
                  <c:v>-3.4684906142609115</c:v>
                </c:pt>
                <c:pt idx="24">
                  <c:v>-3.8912211387847195</c:v>
                </c:pt>
                <c:pt idx="25">
                  <c:v>-4.3348447558220808</c:v>
                </c:pt>
                <c:pt idx="26">
                  <c:v>-4.7565794181243968</c:v>
                </c:pt>
                <c:pt idx="27" formatCode="0.0000">
                  <c:v>-5.1486749399829783</c:v>
                </c:pt>
                <c:pt idx="28" formatCode="0.0000">
                  <c:v>-4.9860725652682323</c:v>
                </c:pt>
                <c:pt idx="29">
                  <c:v>-5.0647040441236468</c:v>
                </c:pt>
                <c:pt idx="30">
                  <c:v>-5.3595623009319491</c:v>
                </c:pt>
                <c:pt idx="31">
                  <c:v>-5.9403011146041873</c:v>
                </c:pt>
                <c:pt idx="32">
                  <c:v>-5.9151168987376757</c:v>
                </c:pt>
                <c:pt idx="33">
                  <c:v>-5.6670281430764575</c:v>
                </c:pt>
                <c:pt idx="34">
                  <c:v>-5.3035257283209267</c:v>
                </c:pt>
                <c:pt idx="35">
                  <c:v>-4.710046272633531</c:v>
                </c:pt>
                <c:pt idx="36">
                  <c:v>-5.0993568301012431</c:v>
                </c:pt>
                <c:pt idx="37" formatCode="0.00">
                  <c:v>-5.5322241150476934</c:v>
                </c:pt>
                <c:pt idx="38" formatCode="0.00">
                  <c:v>-5.7784296872722614</c:v>
                </c:pt>
                <c:pt idx="39">
                  <c:v>-5.953903126170661</c:v>
                </c:pt>
                <c:pt idx="40" formatCode="0.00">
                  <c:v>-5.8668570306960452</c:v>
                </c:pt>
                <c:pt idx="41" formatCode="0.00">
                  <c:v>-5.8322621021049477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6A-409D-A9BD-5AE88FE98DFF}"/>
            </c:ext>
          </c:extLst>
        </c:ser>
        <c:ser>
          <c:idx val="0"/>
          <c:order val="5"/>
          <c:tx>
            <c:strRef>
              <c:f>'8. adat'!$A$23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'8.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('8. adat'!$C$23:$AB$23,'8. adat'!$AO$23)</c:f>
              <c:numCache>
                <c:formatCode>0.0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4-916A-409D-A9BD-5AE88FE98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'8. adat'!$B$24:$B$24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'8. adat'!$C$18:$AN$18</c:f>
              <c:numCache>
                <c:formatCode>General</c:formatCode>
                <c:ptCount val="38"/>
              </c:numCache>
            </c:numRef>
          </c:cat>
          <c:val>
            <c:numRef>
              <c:f>'8. adat'!$C$24:$AR$24</c:f>
              <c:numCache>
                <c:formatCode>0.0</c:formatCode>
                <c:ptCount val="42"/>
                <c:pt idx="0">
                  <c:v>-6.8549862425313357</c:v>
                </c:pt>
                <c:pt idx="1">
                  <c:v>-6.3180263284201148</c:v>
                </c:pt>
                <c:pt idx="2">
                  <c:v>-6.627104020263765</c:v>
                </c:pt>
                <c:pt idx="3">
                  <c:v>-6.8737543742838287</c:v>
                </c:pt>
                <c:pt idx="4">
                  <c:v>-6.895621571944889</c:v>
                </c:pt>
                <c:pt idx="5">
                  <c:v>-6.9003049317302692</c:v>
                </c:pt>
                <c:pt idx="6">
                  <c:v>-6.3329378563434711</c:v>
                </c:pt>
                <c:pt idx="7">
                  <c:v>-5.6489265376323132</c:v>
                </c:pt>
                <c:pt idx="8">
                  <c:v>-5.7087346136566746</c:v>
                </c:pt>
                <c:pt idx="9">
                  <c:v>-5.7335863031525802</c:v>
                </c:pt>
                <c:pt idx="10">
                  <c:v>-5.7527264967049003</c:v>
                </c:pt>
                <c:pt idx="11">
                  <c:v>-5.6960244412173333</c:v>
                </c:pt>
                <c:pt idx="12">
                  <c:v>-5.7505491977356371</c:v>
                </c:pt>
                <c:pt idx="13">
                  <c:v>-5.8223297214015579</c:v>
                </c:pt>
                <c:pt idx="14">
                  <c:v>-5.8733726911233974</c:v>
                </c:pt>
                <c:pt idx="15">
                  <c:v>-6.1097368016491318</c:v>
                </c:pt>
                <c:pt idx="16">
                  <c:v>-5.9053956746791973</c:v>
                </c:pt>
                <c:pt idx="17">
                  <c:v>-5.7871489407873042</c:v>
                </c:pt>
                <c:pt idx="18">
                  <c:v>-5.5369901790606173</c:v>
                </c:pt>
                <c:pt idx="19">
                  <c:v>-5.5329597647288873</c:v>
                </c:pt>
                <c:pt idx="20">
                  <c:v>-5.185767609292907</c:v>
                </c:pt>
                <c:pt idx="21">
                  <c:v>-4.8133391083696173</c:v>
                </c:pt>
                <c:pt idx="22">
                  <c:v>-4.4815681851475571</c:v>
                </c:pt>
                <c:pt idx="23">
                  <c:v>-4.0212192431283595</c:v>
                </c:pt>
                <c:pt idx="24">
                  <c:v>-4.3772488148623472</c:v>
                </c:pt>
                <c:pt idx="25">
                  <c:v>-4.8119753750394878</c:v>
                </c:pt>
                <c:pt idx="26">
                  <c:v>-5.2161691282644957</c:v>
                </c:pt>
                <c:pt idx="27" formatCode="0.0000">
                  <c:v>-5.4767020115781886</c:v>
                </c:pt>
                <c:pt idx="28" formatCode="0.0000">
                  <c:v>-5.1977498825621868</c:v>
                </c:pt>
                <c:pt idx="29">
                  <c:v>-5.1155969223501243</c:v>
                </c:pt>
                <c:pt idx="30">
                  <c:v>-5.204645258925237</c:v>
                </c:pt>
                <c:pt idx="31">
                  <c:v>-5.6264400025691508</c:v>
                </c:pt>
                <c:pt idx="32">
                  <c:v>-5.3159472793404179</c:v>
                </c:pt>
                <c:pt idx="33">
                  <c:v>-4.811561884762777</c:v>
                </c:pt>
                <c:pt idx="34">
                  <c:v>-4.2810934641869292</c:v>
                </c:pt>
                <c:pt idx="35">
                  <c:v>-3.5828579144685722</c:v>
                </c:pt>
                <c:pt idx="36">
                  <c:v>-4.0524417708075058</c:v>
                </c:pt>
                <c:pt idx="37" formatCode="0.00">
                  <c:v>-4.5719995705935066</c:v>
                </c:pt>
                <c:pt idx="38" formatCode="0.00">
                  <c:v>-4.839825405556712</c:v>
                </c:pt>
                <c:pt idx="39">
                  <c:v>-5.0781412368286025</c:v>
                </c:pt>
                <c:pt idx="40" formatCode="0.00">
                  <c:v>-5.0208432735567827</c:v>
                </c:pt>
                <c:pt idx="41" formatCode="0.00">
                  <c:v>-4.9768662132486696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6A-409D-A9BD-5AE88FE98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3535081952639183E-2"/>
              <c:y val="3.3715281220344749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3790477069725589"/>
              <c:y val="1.28179012345679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74343432913721574"/>
          <c:w val="0.97384870494520603"/>
          <c:h val="0.2565656708627843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9469082322156539E-2"/>
          <c:w val="0.90766527776659423"/>
          <c:h val="0.486870427543988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'8. adat'!$A$19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'8.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'8. adat'!$C$19:$AR$19</c:f>
              <c:numCache>
                <c:formatCode>0.0</c:formatCode>
                <c:ptCount val="42"/>
                <c:pt idx="0">
                  <c:v>0.69717328204819906</c:v>
                </c:pt>
                <c:pt idx="1">
                  <c:v>0.68412613065983185</c:v>
                </c:pt>
                <c:pt idx="2">
                  <c:v>0.67616094482382905</c:v>
                </c:pt>
                <c:pt idx="3">
                  <c:v>0.66371389842996753</c:v>
                </c:pt>
                <c:pt idx="4">
                  <c:v>0.60002989533974127</c:v>
                </c:pt>
                <c:pt idx="5">
                  <c:v>0.51944242061253232</c:v>
                </c:pt>
                <c:pt idx="6">
                  <c:v>0.42808649766384532</c:v>
                </c:pt>
                <c:pt idx="7">
                  <c:v>0.32810907146632023</c:v>
                </c:pt>
                <c:pt idx="8">
                  <c:v>0.3982962862533907</c:v>
                </c:pt>
                <c:pt idx="9">
                  <c:v>0.47295859205781565</c:v>
                </c:pt>
                <c:pt idx="10">
                  <c:v>0.54988601854183883</c:v>
                </c:pt>
                <c:pt idx="11">
                  <c:v>0.62929161817852541</c:v>
                </c:pt>
                <c:pt idx="12">
                  <c:v>0.71263302271317264</c:v>
                </c:pt>
                <c:pt idx="13">
                  <c:v>0.80126243670895803</c:v>
                </c:pt>
                <c:pt idx="14">
                  <c:v>0.88400967245197604</c:v>
                </c:pt>
                <c:pt idx="15">
                  <c:v>0.96833656722566885</c:v>
                </c:pt>
                <c:pt idx="16">
                  <c:v>1.1281998050769206</c:v>
                </c:pt>
                <c:pt idx="17">
                  <c:v>1.290501353065687</c:v>
                </c:pt>
                <c:pt idx="18">
                  <c:v>1.4582275037474206</c:v>
                </c:pt>
                <c:pt idx="19">
                  <c:v>1.6111269648638495</c:v>
                </c:pt>
                <c:pt idx="20">
                  <c:v>1.7858413131454407</c:v>
                </c:pt>
                <c:pt idx="21">
                  <c:v>2.0049931225450988</c:v>
                </c:pt>
                <c:pt idx="22">
                  <c:v>2.2171576910504673</c:v>
                </c:pt>
                <c:pt idx="23">
                  <c:v>2.392801160787482</c:v>
                </c:pt>
                <c:pt idx="24">
                  <c:v>2.3828116007546476</c:v>
                </c:pt>
                <c:pt idx="25">
                  <c:v>2.3164924819270802</c:v>
                </c:pt>
                <c:pt idx="26">
                  <c:v>2.2842745392833472</c:v>
                </c:pt>
                <c:pt idx="27" formatCode="0.0000">
                  <c:v>2.3726910792057043</c:v>
                </c:pt>
                <c:pt idx="28" formatCode="0.0000">
                  <c:v>2.4627616065021609</c:v>
                </c:pt>
                <c:pt idx="29">
                  <c:v>2.5635092080809305</c:v>
                </c:pt>
                <c:pt idx="30">
                  <c:v>2.6782567458650872</c:v>
                </c:pt>
                <c:pt idx="31">
                  <c:v>2.6978081059581904</c:v>
                </c:pt>
                <c:pt idx="32">
                  <c:v>2.7617296969239113</c:v>
                </c:pt>
                <c:pt idx="33">
                  <c:v>2.7653230863234186</c:v>
                </c:pt>
                <c:pt idx="34">
                  <c:v>2.7190389154217476</c:v>
                </c:pt>
                <c:pt idx="35">
                  <c:v>2.6720619620703765</c:v>
                </c:pt>
                <c:pt idx="36">
                  <c:v>2.5502508250889009</c:v>
                </c:pt>
                <c:pt idx="37" formatCode="0.00">
                  <c:v>2.4597952952247315</c:v>
                </c:pt>
                <c:pt idx="38" formatCode="0.00">
                  <c:v>2.3721849452616741</c:v>
                </c:pt>
                <c:pt idx="39">
                  <c:v>2.2137392437546075</c:v>
                </c:pt>
                <c:pt idx="40" formatCode="0.00">
                  <c:v>2.0644556722183092</c:v>
                </c:pt>
                <c:pt idx="41" formatCode="0.00">
                  <c:v>1.9698959165587318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F-45E7-A1F2-2DFA9B85C3EE}"/>
            </c:ext>
          </c:extLst>
        </c:ser>
        <c:ser>
          <c:idx val="4"/>
          <c:order val="1"/>
          <c:tx>
            <c:strRef>
              <c:f>'8. adat'!$A$22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'8.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'8. adat'!$C$22:$AR$22</c:f>
              <c:numCache>
                <c:formatCode>0.0</c:formatCode>
                <c:ptCount val="42"/>
                <c:pt idx="0">
                  <c:v>-1.9992433322038989</c:v>
                </c:pt>
                <c:pt idx="1">
                  <c:v>-2.1900267317252009</c:v>
                </c:pt>
                <c:pt idx="2">
                  <c:v>-2.4557114166487457</c:v>
                </c:pt>
                <c:pt idx="3">
                  <c:v>-2.6787833549743194</c:v>
                </c:pt>
                <c:pt idx="4">
                  <c:v>-2.7141676624561581</c:v>
                </c:pt>
                <c:pt idx="5">
                  <c:v>-2.7374929999369741</c:v>
                </c:pt>
                <c:pt idx="6">
                  <c:v>-2.6553179938336577</c:v>
                </c:pt>
                <c:pt idx="7">
                  <c:v>-2.4427575792784708</c:v>
                </c:pt>
                <c:pt idx="8">
                  <c:v>-2.2924398767574394</c:v>
                </c:pt>
                <c:pt idx="9">
                  <c:v>-2.1578464207240304</c:v>
                </c:pt>
                <c:pt idx="10">
                  <c:v>-2.0805669434961991</c:v>
                </c:pt>
                <c:pt idx="11">
                  <c:v>-2.0664063402054831</c:v>
                </c:pt>
                <c:pt idx="12">
                  <c:v>-2.1202575951114597</c:v>
                </c:pt>
                <c:pt idx="13">
                  <c:v>-2.2241299158230077</c:v>
                </c:pt>
                <c:pt idx="14">
                  <c:v>-2.3572974130925517</c:v>
                </c:pt>
                <c:pt idx="15">
                  <c:v>-2.5107650161346635</c:v>
                </c:pt>
                <c:pt idx="16">
                  <c:v>-2.6016412555197639</c:v>
                </c:pt>
                <c:pt idx="17">
                  <c:v>-2.6553759138038289</c:v>
                </c:pt>
                <c:pt idx="18">
                  <c:v>-2.631201460937894</c:v>
                </c:pt>
                <c:pt idx="19">
                  <c:v>-2.6143419880061329</c:v>
                </c:pt>
                <c:pt idx="20">
                  <c:v>-2.5651052360711515</c:v>
                </c:pt>
                <c:pt idx="21">
                  <c:v>-2.5037066213304393</c:v>
                </c:pt>
                <c:pt idx="22">
                  <c:v>-2.4547650260814717</c:v>
                </c:pt>
                <c:pt idx="23">
                  <c:v>-2.3816114933807575</c:v>
                </c:pt>
                <c:pt idx="24">
                  <c:v>-2.3257422747582703</c:v>
                </c:pt>
                <c:pt idx="25">
                  <c:v>-2.2627354032758284</c:v>
                </c:pt>
                <c:pt idx="26">
                  <c:v>-2.2175153247048858</c:v>
                </c:pt>
                <c:pt idx="27" formatCode="0.0000">
                  <c:v>-2.1759789818411748</c:v>
                </c:pt>
                <c:pt idx="28" formatCode="0.0000">
                  <c:v>-2.133807064359774</c:v>
                </c:pt>
                <c:pt idx="29">
                  <c:v>-2.0580937714241361</c:v>
                </c:pt>
                <c:pt idx="30">
                  <c:v>-1.9637738680286805</c:v>
                </c:pt>
                <c:pt idx="31">
                  <c:v>-1.8581084257615172</c:v>
                </c:pt>
                <c:pt idx="32">
                  <c:v>-1.774243320561306</c:v>
                </c:pt>
                <c:pt idx="33">
                  <c:v>-1.6700128562672112</c:v>
                </c:pt>
                <c:pt idx="34">
                  <c:v>-1.5762530863199034</c:v>
                </c:pt>
                <c:pt idx="35">
                  <c:v>-1.5031898438683635</c:v>
                </c:pt>
                <c:pt idx="36">
                  <c:v>-1.4103389923966143</c:v>
                </c:pt>
                <c:pt idx="37" formatCode="0.00">
                  <c:v>-1.3431655891792309</c:v>
                </c:pt>
                <c:pt idx="38" formatCode="0.00">
                  <c:v>-1.2557351937359329</c:v>
                </c:pt>
                <c:pt idx="39">
                  <c:v>-1.153369945493971</c:v>
                </c:pt>
                <c:pt idx="40" formatCode="0.00">
                  <c:v>-1.0624338145207726</c:v>
                </c:pt>
                <c:pt idx="41" formatCode="0.00">
                  <c:v>-0.98690521178923341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F-45E7-A1F2-2DFA9B85C3EE}"/>
            </c:ext>
          </c:extLst>
        </c:ser>
        <c:ser>
          <c:idx val="2"/>
          <c:order val="2"/>
          <c:tx>
            <c:strRef>
              <c:f>'8. adat'!$A$20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'8.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'8. adat'!$C$20:$AR$20</c:f>
              <c:numCache>
                <c:formatCode>0.0</c:formatCode>
                <c:ptCount val="42"/>
                <c:pt idx="0">
                  <c:v>-0.34974038335370955</c:v>
                </c:pt>
                <c:pt idx="1">
                  <c:v>-0.38240623105549648</c:v>
                </c:pt>
                <c:pt idx="2">
                  <c:v>-0.42251387561204323</c:v>
                </c:pt>
                <c:pt idx="3">
                  <c:v>-0.47524002200212395</c:v>
                </c:pt>
                <c:pt idx="4">
                  <c:v>-0.48145449711939009</c:v>
                </c:pt>
                <c:pt idx="5">
                  <c:v>-0.503334412659178</c:v>
                </c:pt>
                <c:pt idx="6">
                  <c:v>-0.53678556205797689</c:v>
                </c:pt>
                <c:pt idx="7">
                  <c:v>-0.63814465043977597</c:v>
                </c:pt>
                <c:pt idx="8">
                  <c:v>-0.7853370134967218</c:v>
                </c:pt>
                <c:pt idx="9">
                  <c:v>-0.92416815212129566</c:v>
                </c:pt>
                <c:pt idx="10">
                  <c:v>-1.0526374752442653</c:v>
                </c:pt>
                <c:pt idx="11">
                  <c:v>-1.0364475877617751</c:v>
                </c:pt>
                <c:pt idx="12">
                  <c:v>-1.0083054526533468</c:v>
                </c:pt>
                <c:pt idx="13">
                  <c:v>-0.98384725480101887</c:v>
                </c:pt>
                <c:pt idx="14">
                  <c:v>-0.91894895557751222</c:v>
                </c:pt>
                <c:pt idx="15">
                  <c:v>-0.94117981993057154</c:v>
                </c:pt>
                <c:pt idx="16">
                  <c:v>-0.95698942941400689</c:v>
                </c:pt>
                <c:pt idx="17">
                  <c:v>-0.9540316172205382</c:v>
                </c:pt>
                <c:pt idx="18">
                  <c:v>-0.98147567552625525</c:v>
                </c:pt>
                <c:pt idx="19">
                  <c:v>-0.99606310444266877</c:v>
                </c:pt>
                <c:pt idx="20">
                  <c:v>-0.89861765146917583</c:v>
                </c:pt>
                <c:pt idx="21">
                  <c:v>-0.79074980031040698</c:v>
                </c:pt>
                <c:pt idx="22">
                  <c:v>-0.67734463811647327</c:v>
                </c:pt>
                <c:pt idx="23">
                  <c:v>-0.56391829627417189</c:v>
                </c:pt>
                <c:pt idx="24">
                  <c:v>-0.54309700207400557</c:v>
                </c:pt>
                <c:pt idx="25">
                  <c:v>-0.53088769786865897</c:v>
                </c:pt>
                <c:pt idx="26">
                  <c:v>-0.52634892471856087</c:v>
                </c:pt>
                <c:pt idx="27" formatCode="0.0000">
                  <c:v>-0.5247391689597396</c:v>
                </c:pt>
                <c:pt idx="28" formatCode="0.0000">
                  <c:v>-0.54063185943634129</c:v>
                </c:pt>
                <c:pt idx="29">
                  <c:v>-0.55630831488327215</c:v>
                </c:pt>
                <c:pt idx="30">
                  <c:v>-0.55956583582969444</c:v>
                </c:pt>
                <c:pt idx="31">
                  <c:v>-0.52583856816163854</c:v>
                </c:pt>
                <c:pt idx="32">
                  <c:v>-0.38831675696534868</c:v>
                </c:pt>
                <c:pt idx="33">
                  <c:v>-0.23984397174252686</c:v>
                </c:pt>
                <c:pt idx="34">
                  <c:v>-0.1203535649678474</c:v>
                </c:pt>
                <c:pt idx="35">
                  <c:v>-4.1683760037052715E-2</c:v>
                </c:pt>
                <c:pt idx="36">
                  <c:v>-9.2996773398549393E-2</c:v>
                </c:pt>
                <c:pt idx="37" formatCode="0.00">
                  <c:v>-0.15640516159131368</c:v>
                </c:pt>
                <c:pt idx="38" formatCode="0.00">
                  <c:v>-0.177845469810192</c:v>
                </c:pt>
                <c:pt idx="39">
                  <c:v>-0.18460740891857785</c:v>
                </c:pt>
                <c:pt idx="40" formatCode="0.00">
                  <c:v>-0.15600810055827488</c:v>
                </c:pt>
                <c:pt idx="41" formatCode="0.00">
                  <c:v>-0.12759481591322142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2F-45E7-A1F2-2DFA9B85C3EE}"/>
            </c:ext>
          </c:extLst>
        </c:ser>
        <c:ser>
          <c:idx val="1"/>
          <c:order val="3"/>
          <c:tx>
            <c:strRef>
              <c:f>'8. adat'!$A$21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'8.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'8. adat'!$C$21:$AR$21</c:f>
              <c:numCache>
                <c:formatCode>0.0</c:formatCode>
                <c:ptCount val="42"/>
                <c:pt idx="0">
                  <c:v>-5.2031758090219276</c:v>
                </c:pt>
                <c:pt idx="1">
                  <c:v>-4.429719496299251</c:v>
                </c:pt>
                <c:pt idx="2">
                  <c:v>-4.425039672826804</c:v>
                </c:pt>
                <c:pt idx="3">
                  <c:v>-4.3834448957373535</c:v>
                </c:pt>
                <c:pt idx="4">
                  <c:v>-4.3000293077090834</c:v>
                </c:pt>
                <c:pt idx="5">
                  <c:v>-4.1789199397466508</c:v>
                </c:pt>
                <c:pt idx="6">
                  <c:v>-3.568920798115681</c:v>
                </c:pt>
                <c:pt idx="7">
                  <c:v>-2.8961333793803874</c:v>
                </c:pt>
                <c:pt idx="8">
                  <c:v>-3.029254009655904</c:v>
                </c:pt>
                <c:pt idx="9">
                  <c:v>-3.1245303223650707</c:v>
                </c:pt>
                <c:pt idx="10">
                  <c:v>-3.1694080965062743</c:v>
                </c:pt>
                <c:pt idx="11">
                  <c:v>-3.2224621314286011</c:v>
                </c:pt>
                <c:pt idx="12">
                  <c:v>-3.3346191726840031</c:v>
                </c:pt>
                <c:pt idx="13">
                  <c:v>-3.4156149874864901</c:v>
                </c:pt>
                <c:pt idx="14">
                  <c:v>-3.4811359949053085</c:v>
                </c:pt>
                <c:pt idx="15">
                  <c:v>-3.6261285328095658</c:v>
                </c:pt>
                <c:pt idx="16">
                  <c:v>-3.4749647948223465</c:v>
                </c:pt>
                <c:pt idx="17">
                  <c:v>-3.4682427628286243</c:v>
                </c:pt>
                <c:pt idx="18">
                  <c:v>-3.3825405463438889</c:v>
                </c:pt>
                <c:pt idx="19">
                  <c:v>-3.533681637143935</c:v>
                </c:pt>
                <c:pt idx="20">
                  <c:v>-3.507886034898021</c:v>
                </c:pt>
                <c:pt idx="21">
                  <c:v>-3.5238758092738696</c:v>
                </c:pt>
                <c:pt idx="22">
                  <c:v>-3.5666162120000795</c:v>
                </c:pt>
                <c:pt idx="23">
                  <c:v>-3.4684906142609115</c:v>
                </c:pt>
                <c:pt idx="24">
                  <c:v>-3.8912211387847195</c:v>
                </c:pt>
                <c:pt idx="25">
                  <c:v>-4.3348447558220808</c:v>
                </c:pt>
                <c:pt idx="26">
                  <c:v>-4.7565794181243968</c:v>
                </c:pt>
                <c:pt idx="27" formatCode="0.0000">
                  <c:v>-5.1486749399829783</c:v>
                </c:pt>
                <c:pt idx="28" formatCode="0.0000">
                  <c:v>-4.9860725652682323</c:v>
                </c:pt>
                <c:pt idx="29">
                  <c:v>-5.0647040441236468</c:v>
                </c:pt>
                <c:pt idx="30">
                  <c:v>-5.3595623009319491</c:v>
                </c:pt>
                <c:pt idx="31">
                  <c:v>-5.9403011146041873</c:v>
                </c:pt>
                <c:pt idx="32">
                  <c:v>-5.9151168987376757</c:v>
                </c:pt>
                <c:pt idx="33">
                  <c:v>-5.6670281430764575</c:v>
                </c:pt>
                <c:pt idx="34">
                  <c:v>-5.3035257283209267</c:v>
                </c:pt>
                <c:pt idx="35">
                  <c:v>-4.710046272633531</c:v>
                </c:pt>
                <c:pt idx="36">
                  <c:v>-5.0993568301012431</c:v>
                </c:pt>
                <c:pt idx="37" formatCode="0.00">
                  <c:v>-5.5322241150476934</c:v>
                </c:pt>
                <c:pt idx="38" formatCode="0.00">
                  <c:v>-5.7784296872722614</c:v>
                </c:pt>
                <c:pt idx="39">
                  <c:v>-5.953903126170661</c:v>
                </c:pt>
                <c:pt idx="40" formatCode="0.00">
                  <c:v>-5.8668570306960452</c:v>
                </c:pt>
                <c:pt idx="41" formatCode="0.00">
                  <c:v>-5.8322621021049477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F-45E7-A1F2-2DFA9B85C3EE}"/>
            </c:ext>
          </c:extLst>
        </c:ser>
        <c:ser>
          <c:idx val="0"/>
          <c:order val="5"/>
          <c:tx>
            <c:strRef>
              <c:f>'8. adat'!$A$23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'8.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('8. adat'!$C$23:$AB$23,'8. adat'!$AO$23)</c:f>
              <c:numCache>
                <c:formatCode>0.0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4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'8. adat'!$A$24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'8. adat'!$C$18:$AN$18</c:f>
              <c:numCache>
                <c:formatCode>General</c:formatCode>
                <c:ptCount val="38"/>
              </c:numCache>
            </c:numRef>
          </c:cat>
          <c:val>
            <c:numRef>
              <c:f>'8. adat'!$C$24:$AR$24</c:f>
              <c:numCache>
                <c:formatCode>0.0</c:formatCode>
                <c:ptCount val="42"/>
                <c:pt idx="0">
                  <c:v>-6.8549862425313357</c:v>
                </c:pt>
                <c:pt idx="1">
                  <c:v>-6.3180263284201148</c:v>
                </c:pt>
                <c:pt idx="2">
                  <c:v>-6.627104020263765</c:v>
                </c:pt>
                <c:pt idx="3">
                  <c:v>-6.8737543742838287</c:v>
                </c:pt>
                <c:pt idx="4">
                  <c:v>-6.895621571944889</c:v>
                </c:pt>
                <c:pt idx="5">
                  <c:v>-6.9003049317302692</c:v>
                </c:pt>
                <c:pt idx="6">
                  <c:v>-6.3329378563434711</c:v>
                </c:pt>
                <c:pt idx="7">
                  <c:v>-5.6489265376323132</c:v>
                </c:pt>
                <c:pt idx="8">
                  <c:v>-5.7087346136566746</c:v>
                </c:pt>
                <c:pt idx="9">
                  <c:v>-5.7335863031525802</c:v>
                </c:pt>
                <c:pt idx="10">
                  <c:v>-5.7527264967049003</c:v>
                </c:pt>
                <c:pt idx="11">
                  <c:v>-5.6960244412173333</c:v>
                </c:pt>
                <c:pt idx="12">
                  <c:v>-5.7505491977356371</c:v>
                </c:pt>
                <c:pt idx="13">
                  <c:v>-5.8223297214015579</c:v>
                </c:pt>
                <c:pt idx="14">
                  <c:v>-5.8733726911233974</c:v>
                </c:pt>
                <c:pt idx="15">
                  <c:v>-6.1097368016491318</c:v>
                </c:pt>
                <c:pt idx="16">
                  <c:v>-5.9053956746791973</c:v>
                </c:pt>
                <c:pt idx="17">
                  <c:v>-5.7871489407873042</c:v>
                </c:pt>
                <c:pt idx="18">
                  <c:v>-5.5369901790606173</c:v>
                </c:pt>
                <c:pt idx="19">
                  <c:v>-5.5329597647288873</c:v>
                </c:pt>
                <c:pt idx="20">
                  <c:v>-5.185767609292907</c:v>
                </c:pt>
                <c:pt idx="21">
                  <c:v>-4.8133391083696173</c:v>
                </c:pt>
                <c:pt idx="22">
                  <c:v>-4.4815681851475571</c:v>
                </c:pt>
                <c:pt idx="23">
                  <c:v>-4.0212192431283595</c:v>
                </c:pt>
                <c:pt idx="24">
                  <c:v>-4.3772488148623472</c:v>
                </c:pt>
                <c:pt idx="25">
                  <c:v>-4.8119753750394878</c:v>
                </c:pt>
                <c:pt idx="26">
                  <c:v>-5.2161691282644957</c:v>
                </c:pt>
                <c:pt idx="27" formatCode="0.0000">
                  <c:v>-5.4767020115781886</c:v>
                </c:pt>
                <c:pt idx="28" formatCode="0.0000">
                  <c:v>-5.1977498825621868</c:v>
                </c:pt>
                <c:pt idx="29">
                  <c:v>-5.1155969223501243</c:v>
                </c:pt>
                <c:pt idx="30">
                  <c:v>-5.204645258925237</c:v>
                </c:pt>
                <c:pt idx="31">
                  <c:v>-5.6264400025691508</c:v>
                </c:pt>
                <c:pt idx="32">
                  <c:v>-5.3159472793404179</c:v>
                </c:pt>
                <c:pt idx="33">
                  <c:v>-4.811561884762777</c:v>
                </c:pt>
                <c:pt idx="34">
                  <c:v>-4.2810934641869292</c:v>
                </c:pt>
                <c:pt idx="35">
                  <c:v>-3.5828579144685722</c:v>
                </c:pt>
                <c:pt idx="36">
                  <c:v>-4.0524417708075058</c:v>
                </c:pt>
                <c:pt idx="37" formatCode="0.00">
                  <c:v>-4.5719995705935066</c:v>
                </c:pt>
                <c:pt idx="38" formatCode="0.00">
                  <c:v>-4.839825405556712</c:v>
                </c:pt>
                <c:pt idx="39">
                  <c:v>-5.0781412368286025</c:v>
                </c:pt>
                <c:pt idx="40" formatCode="0.00">
                  <c:v>-5.0208432735567827</c:v>
                </c:pt>
                <c:pt idx="41" formatCode="0.00">
                  <c:v>-4.9768662132486696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75386983483868686"/>
          <c:w val="0.97384870494520603"/>
          <c:h val="0.2461301651613131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6.4520138888888884E-2"/>
          <c:w val="0.91812699973403999"/>
          <c:h val="0.62500868055555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 adat'!$A$3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'9.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'9. adat'!$C$3:$AR$3</c:f>
              <c:numCache>
                <c:formatCode>0.0</c:formatCode>
                <c:ptCount val="42"/>
                <c:pt idx="0">
                  <c:v>0.73017713626905967</c:v>
                </c:pt>
                <c:pt idx="1">
                  <c:v>0.71622382872399482</c:v>
                </c:pt>
                <c:pt idx="2">
                  <c:v>0.73313699283134159</c:v>
                </c:pt>
                <c:pt idx="3">
                  <c:v>1.1438829806469086</c:v>
                </c:pt>
                <c:pt idx="4">
                  <c:v>1.6276197124094109</c:v>
                </c:pt>
                <c:pt idx="5">
                  <c:v>2.0611386607779205</c:v>
                </c:pt>
                <c:pt idx="6">
                  <c:v>2.6166120060375748</c:v>
                </c:pt>
                <c:pt idx="7">
                  <c:v>2.8137650657224751</c:v>
                </c:pt>
                <c:pt idx="8">
                  <c:v>3.1216864349014073</c:v>
                </c:pt>
                <c:pt idx="9">
                  <c:v>3.3233672530634752</c:v>
                </c:pt>
                <c:pt idx="10">
                  <c:v>3.4945521371857344</c:v>
                </c:pt>
                <c:pt idx="11">
                  <c:v>3.3381187806565191</c:v>
                </c:pt>
                <c:pt idx="12">
                  <c:v>3.2172722822243158</c:v>
                </c:pt>
                <c:pt idx="13">
                  <c:v>3.0219528800216557</c:v>
                </c:pt>
                <c:pt idx="14">
                  <c:v>3.2214993087792756</c:v>
                </c:pt>
                <c:pt idx="15">
                  <c:v>3.6119091915426038</c:v>
                </c:pt>
                <c:pt idx="16">
                  <c:v>3.4257693899436519</c:v>
                </c:pt>
                <c:pt idx="17">
                  <c:v>3.4771933148283267</c:v>
                </c:pt>
                <c:pt idx="18">
                  <c:v>3.1762576271165353</c:v>
                </c:pt>
                <c:pt idx="19">
                  <c:v>3.9036644723822116</c:v>
                </c:pt>
                <c:pt idx="20">
                  <c:v>4.2980867807823415</c:v>
                </c:pt>
                <c:pt idx="21">
                  <c:v>4.7888745655347851</c:v>
                </c:pt>
                <c:pt idx="22">
                  <c:v>4.946731834660973</c:v>
                </c:pt>
                <c:pt idx="23">
                  <c:v>5.4194208261317369</c:v>
                </c:pt>
                <c:pt idx="24">
                  <c:v>5.1654480515745966</c:v>
                </c:pt>
                <c:pt idx="25">
                  <c:v>4.8535136918718083</c:v>
                </c:pt>
                <c:pt idx="26">
                  <c:v>5.1959130546509407</c:v>
                </c:pt>
                <c:pt idx="27">
                  <c:v>5.322992839279082</c:v>
                </c:pt>
                <c:pt idx="28">
                  <c:v>5.5526690456609122</c:v>
                </c:pt>
                <c:pt idx="29">
                  <c:v>6.1734574754524996</c:v>
                </c:pt>
                <c:pt idx="30">
                  <c:v>5.77622145403795</c:v>
                </c:pt>
                <c:pt idx="31">
                  <c:v>6.0416238797665089</c:v>
                </c:pt>
                <c:pt idx="32">
                  <c:v>5.4010808691590437</c:v>
                </c:pt>
                <c:pt idx="33">
                  <c:v>3.9950578292897081</c:v>
                </c:pt>
                <c:pt idx="34">
                  <c:v>3.3624801382365379</c:v>
                </c:pt>
                <c:pt idx="35">
                  <c:v>1.0057813752444409</c:v>
                </c:pt>
                <c:pt idx="36">
                  <c:v>1.3325660718862595</c:v>
                </c:pt>
                <c:pt idx="37">
                  <c:v>2.1874185375024964</c:v>
                </c:pt>
                <c:pt idx="38">
                  <c:v>2.2402974132791864</c:v>
                </c:pt>
                <c:pt idx="39">
                  <c:v>2.6099195096261059</c:v>
                </c:pt>
                <c:pt idx="40">
                  <c:v>3.299654339607025</c:v>
                </c:pt>
                <c:pt idx="41">
                  <c:v>2.744239211030858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4-4EB8-A76A-85FD06EDDAC7}"/>
            </c:ext>
          </c:extLst>
        </c:ser>
        <c:ser>
          <c:idx val="2"/>
          <c:order val="1"/>
          <c:tx>
            <c:strRef>
              <c:f>'9. adat'!$A$4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'9.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'9. adat'!$C$4:$AR$4</c:f>
              <c:numCache>
                <c:formatCode>0.0</c:formatCode>
                <c:ptCount val="42"/>
                <c:pt idx="0">
                  <c:v>-0.48966484418106127</c:v>
                </c:pt>
                <c:pt idx="1">
                  <c:v>-0.61895812274706441</c:v>
                </c:pt>
                <c:pt idx="2">
                  <c:v>-0.66318560666111614</c:v>
                </c:pt>
                <c:pt idx="3">
                  <c:v>-0.812507919376387</c:v>
                </c:pt>
                <c:pt idx="4">
                  <c:v>-0.75049028323645595</c:v>
                </c:pt>
                <c:pt idx="5">
                  <c:v>-0.58332795536260362</c:v>
                </c:pt>
                <c:pt idx="6">
                  <c:v>-0.46580396975373789</c:v>
                </c:pt>
                <c:pt idx="7">
                  <c:v>-0.28416202886242076</c:v>
                </c:pt>
                <c:pt idx="8">
                  <c:v>-0.33061414934192362</c:v>
                </c:pt>
                <c:pt idx="9">
                  <c:v>-0.42378759816648021</c:v>
                </c:pt>
                <c:pt idx="10">
                  <c:v>-0.43494516731707655</c:v>
                </c:pt>
                <c:pt idx="11">
                  <c:v>-0.46845036780235971</c:v>
                </c:pt>
                <c:pt idx="12">
                  <c:v>-0.47078979954265771</c:v>
                </c:pt>
                <c:pt idx="13">
                  <c:v>-0.48755506767814044</c:v>
                </c:pt>
                <c:pt idx="14">
                  <c:v>-0.53337230397032753</c:v>
                </c:pt>
                <c:pt idx="15">
                  <c:v>-0.53366964163321762</c:v>
                </c:pt>
                <c:pt idx="16">
                  <c:v>-0.67281974331192196</c:v>
                </c:pt>
                <c:pt idx="17">
                  <c:v>-0.69983686478962914</c:v>
                </c:pt>
                <c:pt idx="18">
                  <c:v>-0.77376445646821446</c:v>
                </c:pt>
                <c:pt idx="19">
                  <c:v>-0.86018674147472862</c:v>
                </c:pt>
                <c:pt idx="20">
                  <c:v>-0.83004867167114138</c:v>
                </c:pt>
                <c:pt idx="21">
                  <c:v>-0.89827010251167705</c:v>
                </c:pt>
                <c:pt idx="22">
                  <c:v>-0.95648528370050079</c:v>
                </c:pt>
                <c:pt idx="23">
                  <c:v>-0.98587667993410544</c:v>
                </c:pt>
                <c:pt idx="24">
                  <c:v>-0.98499835098311228</c:v>
                </c:pt>
                <c:pt idx="25">
                  <c:v>-0.93496226581325537</c:v>
                </c:pt>
                <c:pt idx="26">
                  <c:v>-0.90210081846119372</c:v>
                </c:pt>
                <c:pt idx="27">
                  <c:v>-0.94691047511961268</c:v>
                </c:pt>
                <c:pt idx="28">
                  <c:v>-0.92693282917241282</c:v>
                </c:pt>
                <c:pt idx="29">
                  <c:v>-0.92999022172138268</c:v>
                </c:pt>
                <c:pt idx="30">
                  <c:v>-0.95933615055762889</c:v>
                </c:pt>
                <c:pt idx="31">
                  <c:v>-0.97080935398336443</c:v>
                </c:pt>
                <c:pt idx="32">
                  <c:v>-0.98713062942170393</c:v>
                </c:pt>
                <c:pt idx="33">
                  <c:v>-0.98350072306587644</c:v>
                </c:pt>
                <c:pt idx="34">
                  <c:v>-0.9437440097032016</c:v>
                </c:pt>
                <c:pt idx="35">
                  <c:v>-0.88811477501775493</c:v>
                </c:pt>
                <c:pt idx="36">
                  <c:v>-0.7932811454192864</c:v>
                </c:pt>
                <c:pt idx="37">
                  <c:v>-0.74672040316699873</c:v>
                </c:pt>
                <c:pt idx="38">
                  <c:v>-0.70498516813644008</c:v>
                </c:pt>
                <c:pt idx="39">
                  <c:v>-0.62902498429890807</c:v>
                </c:pt>
                <c:pt idx="40">
                  <c:v>-0.58683305001283093</c:v>
                </c:pt>
                <c:pt idx="41">
                  <c:v>-0.5484416085841245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4-4EB8-A76A-85FD06EDDAC7}"/>
            </c:ext>
          </c:extLst>
        </c:ser>
        <c:ser>
          <c:idx val="3"/>
          <c:order val="2"/>
          <c:tx>
            <c:strRef>
              <c:f>'9. adat'!$A$5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'9.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'9. adat'!$C$5:$AR$5</c:f>
              <c:numCache>
                <c:formatCode>0.0</c:formatCode>
                <c:ptCount val="42"/>
                <c:pt idx="0">
                  <c:v>-9.6780436281651352E-2</c:v>
                </c:pt>
                <c:pt idx="1">
                  <c:v>-8.1700507147248982E-2</c:v>
                </c:pt>
                <c:pt idx="2">
                  <c:v>-1.3198188915037466E-2</c:v>
                </c:pt>
                <c:pt idx="3">
                  <c:v>0.10262689413737543</c:v>
                </c:pt>
                <c:pt idx="4">
                  <c:v>0.10504951084590493</c:v>
                </c:pt>
                <c:pt idx="5">
                  <c:v>0.10380786852272049</c:v>
                </c:pt>
                <c:pt idx="6">
                  <c:v>0.15473655313314488</c:v>
                </c:pt>
                <c:pt idx="7">
                  <c:v>5.400311481562655E-2</c:v>
                </c:pt>
                <c:pt idx="8">
                  <c:v>-6.0696309656414751E-3</c:v>
                </c:pt>
                <c:pt idx="9">
                  <c:v>-3.0646556574434581E-3</c:v>
                </c:pt>
                <c:pt idx="10">
                  <c:v>-8.3189506753637996E-2</c:v>
                </c:pt>
                <c:pt idx="11">
                  <c:v>-0.40152452647551629</c:v>
                </c:pt>
                <c:pt idx="12">
                  <c:v>-0.39348400548322676</c:v>
                </c:pt>
                <c:pt idx="13">
                  <c:v>-0.38927777352083792</c:v>
                </c:pt>
                <c:pt idx="14">
                  <c:v>-0.37960498838654994</c:v>
                </c:pt>
                <c:pt idx="15">
                  <c:v>-3.4491368540086123E-2</c:v>
                </c:pt>
                <c:pt idx="16">
                  <c:v>1.1029745378325052E-2</c:v>
                </c:pt>
                <c:pt idx="17">
                  <c:v>5.1449920086426978E-3</c:v>
                </c:pt>
                <c:pt idx="18">
                  <c:v>1.4281049999181152E-2</c:v>
                </c:pt>
                <c:pt idx="19">
                  <c:v>2.5947774730124294E-2</c:v>
                </c:pt>
                <c:pt idx="20">
                  <c:v>4.2732614784838821E-2</c:v>
                </c:pt>
                <c:pt idx="21">
                  <c:v>6.6021351525880748E-2</c:v>
                </c:pt>
                <c:pt idx="22">
                  <c:v>5.0915814088781389E-2</c:v>
                </c:pt>
                <c:pt idx="23">
                  <c:v>5.5733086936054768E-3</c:v>
                </c:pt>
                <c:pt idx="24">
                  <c:v>1.5752986030230832E-2</c:v>
                </c:pt>
                <c:pt idx="25">
                  <c:v>-7.262069998389532E-3</c:v>
                </c:pt>
                <c:pt idx="26">
                  <c:v>-2.8242844325966562E-2</c:v>
                </c:pt>
                <c:pt idx="27">
                  <c:v>-4.7639609735247355E-2</c:v>
                </c:pt>
                <c:pt idx="28">
                  <c:v>-5.1094312668718292E-2</c:v>
                </c:pt>
                <c:pt idx="29">
                  <c:v>-0.15112044026312615</c:v>
                </c:pt>
                <c:pt idx="30">
                  <c:v>-0.10807411470637465</c:v>
                </c:pt>
                <c:pt idx="31">
                  <c:v>-0.10039742112501768</c:v>
                </c:pt>
                <c:pt idx="32">
                  <c:v>-9.8033765067822062E-2</c:v>
                </c:pt>
                <c:pt idx="33">
                  <c:v>1.4683327093836469E-2</c:v>
                </c:pt>
                <c:pt idx="34">
                  <c:v>-0.23265402283890743</c:v>
                </c:pt>
                <c:pt idx="35">
                  <c:v>-0.37258801962449806</c:v>
                </c:pt>
                <c:pt idx="36">
                  <c:v>-0.37853176035253938</c:v>
                </c:pt>
                <c:pt idx="37">
                  <c:v>-0.39285655027458494</c:v>
                </c:pt>
                <c:pt idx="38">
                  <c:v>-0.23239089910122473</c:v>
                </c:pt>
                <c:pt idx="39">
                  <c:v>-0.2276761080425562</c:v>
                </c:pt>
                <c:pt idx="40">
                  <c:v>-0.21310899226989785</c:v>
                </c:pt>
                <c:pt idx="41">
                  <c:v>-0.21152315697017834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3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'9.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'9. adat'!$C$6:$AR$6</c:f>
              <c:numCache>
                <c:formatCode>0.0</c:formatCode>
                <c:ptCount val="42"/>
                <c:pt idx="0">
                  <c:v>0.14373185580634706</c:v>
                </c:pt>
                <c:pt idx="1">
                  <c:v>1.5565198829681423E-2</c:v>
                </c:pt>
                <c:pt idx="2">
                  <c:v>5.6753197255187987E-2</c:v>
                </c:pt>
                <c:pt idx="3">
                  <c:v>0.43400195540789704</c:v>
                </c:pt>
                <c:pt idx="4">
                  <c:v>0.98217894001885997</c:v>
                </c:pt>
                <c:pt idx="5">
                  <c:v>1.5816185739380373</c:v>
                </c:pt>
                <c:pt idx="6">
                  <c:v>2.3055445894169817</c:v>
                </c:pt>
                <c:pt idx="7">
                  <c:v>2.583606151675681</c:v>
                </c:pt>
                <c:pt idx="8">
                  <c:v>2.7850026545938422</c:v>
                </c:pt>
                <c:pt idx="9">
                  <c:v>2.8965149992395514</c:v>
                </c:pt>
                <c:pt idx="10">
                  <c:v>2.9764174631150198</c:v>
                </c:pt>
                <c:pt idx="11">
                  <c:v>2.4681438863786433</c:v>
                </c:pt>
                <c:pt idx="12">
                  <c:v>2.3529984771984314</c:v>
                </c:pt>
                <c:pt idx="13">
                  <c:v>2.1451200388226774</c:v>
                </c:pt>
                <c:pt idx="14">
                  <c:v>2.3085220164223981</c:v>
                </c:pt>
                <c:pt idx="15">
                  <c:v>3.0437481813693004</c:v>
                </c:pt>
                <c:pt idx="16">
                  <c:v>2.763979392010055</c:v>
                </c:pt>
                <c:pt idx="17">
                  <c:v>2.7825014420473404</c:v>
                </c:pt>
                <c:pt idx="18">
                  <c:v>2.4167742206475022</c:v>
                </c:pt>
                <c:pt idx="19">
                  <c:v>3.0694255056376076</c:v>
                </c:pt>
                <c:pt idx="20">
                  <c:v>3.5107707238960391</c:v>
                </c:pt>
                <c:pt idx="21">
                  <c:v>3.956625814548989</c:v>
                </c:pt>
                <c:pt idx="22">
                  <c:v>4.0411623650492539</c:v>
                </c:pt>
                <c:pt idx="23">
                  <c:v>4.4391174548912371</c:v>
                </c:pt>
                <c:pt idx="24">
                  <c:v>4.1962026866217155</c:v>
                </c:pt>
                <c:pt idx="25">
                  <c:v>3.9112893560601631</c:v>
                </c:pt>
                <c:pt idx="26">
                  <c:v>4.2655693918637807</c:v>
                </c:pt>
                <c:pt idx="27">
                  <c:v>4.3284427544242217</c:v>
                </c:pt>
                <c:pt idx="28">
                  <c:v>4.5746419038197814</c:v>
                </c:pt>
                <c:pt idx="29">
                  <c:v>5.0923468134679908</c:v>
                </c:pt>
                <c:pt idx="30">
                  <c:v>4.7088111887739466</c:v>
                </c:pt>
                <c:pt idx="31">
                  <c:v>4.9704171046581269</c:v>
                </c:pt>
                <c:pt idx="32">
                  <c:v>4.3159164746695176</c:v>
                </c:pt>
                <c:pt idx="33">
                  <c:v>3.0262404333176685</c:v>
                </c:pt>
                <c:pt idx="34">
                  <c:v>2.1860821056944291</c:v>
                </c:pt>
                <c:pt idx="35">
                  <c:v>-0.2549214193978121</c:v>
                </c:pt>
                <c:pt idx="36">
                  <c:v>0.16075316611443374</c:v>
                </c:pt>
                <c:pt idx="37">
                  <c:v>1.0478415840609128</c:v>
                </c:pt>
                <c:pt idx="38">
                  <c:v>1.3029213460415217</c:v>
                </c:pt>
                <c:pt idx="39">
                  <c:v>1.7532184172846417</c:v>
                </c:pt>
                <c:pt idx="40">
                  <c:v>2.499712297324296</c:v>
                </c:pt>
                <c:pt idx="41">
                  <c:v>1.9842744454765553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67810292904784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8110583333333325"/>
          <c:w val="0.98659961261239504"/>
          <c:h val="0.106354999999999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9685963330235E-2"/>
          <c:y val="7.4451695356644212E-2"/>
          <c:w val="0.91812699973403999"/>
          <c:h val="0.61770769048963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 adat'!$B$3</c:f>
              <c:strCache>
                <c:ptCount val="1"/>
                <c:pt idx="0">
                  <c:v>EU transfer (net)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'9.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'9. adat'!$C$3:$AR$3</c:f>
              <c:numCache>
                <c:formatCode>0.0</c:formatCode>
                <c:ptCount val="42"/>
                <c:pt idx="0">
                  <c:v>0.73017713626905967</c:v>
                </c:pt>
                <c:pt idx="1">
                  <c:v>0.71622382872399482</c:v>
                </c:pt>
                <c:pt idx="2">
                  <c:v>0.73313699283134159</c:v>
                </c:pt>
                <c:pt idx="3">
                  <c:v>1.1438829806469086</c:v>
                </c:pt>
                <c:pt idx="4">
                  <c:v>1.6276197124094109</c:v>
                </c:pt>
                <c:pt idx="5">
                  <c:v>2.0611386607779205</c:v>
                </c:pt>
                <c:pt idx="6">
                  <c:v>2.6166120060375748</c:v>
                </c:pt>
                <c:pt idx="7">
                  <c:v>2.8137650657224751</c:v>
                </c:pt>
                <c:pt idx="8">
                  <c:v>3.1216864349014073</c:v>
                </c:pt>
                <c:pt idx="9">
                  <c:v>3.3233672530634752</c:v>
                </c:pt>
                <c:pt idx="10">
                  <c:v>3.4945521371857344</c:v>
                </c:pt>
                <c:pt idx="11">
                  <c:v>3.3381187806565191</c:v>
                </c:pt>
                <c:pt idx="12">
                  <c:v>3.2172722822243158</c:v>
                </c:pt>
                <c:pt idx="13">
                  <c:v>3.0219528800216557</c:v>
                </c:pt>
                <c:pt idx="14">
                  <c:v>3.2214993087792756</c:v>
                </c:pt>
                <c:pt idx="15">
                  <c:v>3.6119091915426038</c:v>
                </c:pt>
                <c:pt idx="16">
                  <c:v>3.4257693899436519</c:v>
                </c:pt>
                <c:pt idx="17">
                  <c:v>3.4771933148283267</c:v>
                </c:pt>
                <c:pt idx="18">
                  <c:v>3.1762576271165353</c:v>
                </c:pt>
                <c:pt idx="19">
                  <c:v>3.9036644723822116</c:v>
                </c:pt>
                <c:pt idx="20">
                  <c:v>4.2980867807823415</c:v>
                </c:pt>
                <c:pt idx="21">
                  <c:v>4.7888745655347851</c:v>
                </c:pt>
                <c:pt idx="22">
                  <c:v>4.946731834660973</c:v>
                </c:pt>
                <c:pt idx="23">
                  <c:v>5.4194208261317369</c:v>
                </c:pt>
                <c:pt idx="24">
                  <c:v>5.1654480515745966</c:v>
                </c:pt>
                <c:pt idx="25">
                  <c:v>4.8535136918718083</c:v>
                </c:pt>
                <c:pt idx="26">
                  <c:v>5.1959130546509407</c:v>
                </c:pt>
                <c:pt idx="27">
                  <c:v>5.322992839279082</c:v>
                </c:pt>
                <c:pt idx="28">
                  <c:v>5.5526690456609122</c:v>
                </c:pt>
                <c:pt idx="29">
                  <c:v>6.1734574754524996</c:v>
                </c:pt>
                <c:pt idx="30">
                  <c:v>5.77622145403795</c:v>
                </c:pt>
                <c:pt idx="31">
                  <c:v>6.0416238797665089</c:v>
                </c:pt>
                <c:pt idx="32">
                  <c:v>5.4010808691590437</c:v>
                </c:pt>
                <c:pt idx="33">
                  <c:v>3.9950578292897081</c:v>
                </c:pt>
                <c:pt idx="34">
                  <c:v>3.3624801382365379</c:v>
                </c:pt>
                <c:pt idx="35">
                  <c:v>1.0057813752444409</c:v>
                </c:pt>
                <c:pt idx="36">
                  <c:v>1.3325660718862595</c:v>
                </c:pt>
                <c:pt idx="37">
                  <c:v>2.1874185375024964</c:v>
                </c:pt>
                <c:pt idx="38">
                  <c:v>2.2402974132791864</c:v>
                </c:pt>
                <c:pt idx="39">
                  <c:v>2.6099195096261059</c:v>
                </c:pt>
                <c:pt idx="40">
                  <c:v>3.299654339607025</c:v>
                </c:pt>
                <c:pt idx="41">
                  <c:v>2.744239211030858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1-49D3-86E5-FB14EE32698E}"/>
            </c:ext>
          </c:extLst>
        </c:ser>
        <c:ser>
          <c:idx val="2"/>
          <c:order val="1"/>
          <c:tx>
            <c:strRef>
              <c:f>'9. adat'!$B$4</c:f>
              <c:strCache>
                <c:ptCount val="1"/>
                <c:pt idx="0">
                  <c:v>Other current transfer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'9.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'9. adat'!$C$4:$AR$4</c:f>
              <c:numCache>
                <c:formatCode>0.0</c:formatCode>
                <c:ptCount val="42"/>
                <c:pt idx="0">
                  <c:v>-0.48966484418106127</c:v>
                </c:pt>
                <c:pt idx="1">
                  <c:v>-0.61895812274706441</c:v>
                </c:pt>
                <c:pt idx="2">
                  <c:v>-0.66318560666111614</c:v>
                </c:pt>
                <c:pt idx="3">
                  <c:v>-0.812507919376387</c:v>
                </c:pt>
                <c:pt idx="4">
                  <c:v>-0.75049028323645595</c:v>
                </c:pt>
                <c:pt idx="5">
                  <c:v>-0.58332795536260362</c:v>
                </c:pt>
                <c:pt idx="6">
                  <c:v>-0.46580396975373789</c:v>
                </c:pt>
                <c:pt idx="7">
                  <c:v>-0.28416202886242076</c:v>
                </c:pt>
                <c:pt idx="8">
                  <c:v>-0.33061414934192362</c:v>
                </c:pt>
                <c:pt idx="9">
                  <c:v>-0.42378759816648021</c:v>
                </c:pt>
                <c:pt idx="10">
                  <c:v>-0.43494516731707655</c:v>
                </c:pt>
                <c:pt idx="11">
                  <c:v>-0.46845036780235971</c:v>
                </c:pt>
                <c:pt idx="12">
                  <c:v>-0.47078979954265771</c:v>
                </c:pt>
                <c:pt idx="13">
                  <c:v>-0.48755506767814044</c:v>
                </c:pt>
                <c:pt idx="14">
                  <c:v>-0.53337230397032753</c:v>
                </c:pt>
                <c:pt idx="15">
                  <c:v>-0.53366964163321762</c:v>
                </c:pt>
                <c:pt idx="16">
                  <c:v>-0.67281974331192196</c:v>
                </c:pt>
                <c:pt idx="17">
                  <c:v>-0.69983686478962914</c:v>
                </c:pt>
                <c:pt idx="18">
                  <c:v>-0.77376445646821446</c:v>
                </c:pt>
                <c:pt idx="19">
                  <c:v>-0.86018674147472862</c:v>
                </c:pt>
                <c:pt idx="20">
                  <c:v>-0.83004867167114138</c:v>
                </c:pt>
                <c:pt idx="21">
                  <c:v>-0.89827010251167705</c:v>
                </c:pt>
                <c:pt idx="22">
                  <c:v>-0.95648528370050079</c:v>
                </c:pt>
                <c:pt idx="23">
                  <c:v>-0.98587667993410544</c:v>
                </c:pt>
                <c:pt idx="24">
                  <c:v>-0.98499835098311228</c:v>
                </c:pt>
                <c:pt idx="25">
                  <c:v>-0.93496226581325537</c:v>
                </c:pt>
                <c:pt idx="26">
                  <c:v>-0.90210081846119372</c:v>
                </c:pt>
                <c:pt idx="27">
                  <c:v>-0.94691047511961268</c:v>
                </c:pt>
                <c:pt idx="28">
                  <c:v>-0.92693282917241282</c:v>
                </c:pt>
                <c:pt idx="29">
                  <c:v>-0.92999022172138268</c:v>
                </c:pt>
                <c:pt idx="30">
                  <c:v>-0.95933615055762889</c:v>
                </c:pt>
                <c:pt idx="31">
                  <c:v>-0.97080935398336443</c:v>
                </c:pt>
                <c:pt idx="32">
                  <c:v>-0.98713062942170393</c:v>
                </c:pt>
                <c:pt idx="33">
                  <c:v>-0.98350072306587644</c:v>
                </c:pt>
                <c:pt idx="34">
                  <c:v>-0.9437440097032016</c:v>
                </c:pt>
                <c:pt idx="35">
                  <c:v>-0.88811477501775493</c:v>
                </c:pt>
                <c:pt idx="36">
                  <c:v>-0.7932811454192864</c:v>
                </c:pt>
                <c:pt idx="37">
                  <c:v>-0.74672040316699873</c:v>
                </c:pt>
                <c:pt idx="38">
                  <c:v>-0.70498516813644008</c:v>
                </c:pt>
                <c:pt idx="39">
                  <c:v>-0.62902498429890807</c:v>
                </c:pt>
                <c:pt idx="40">
                  <c:v>-0.58683305001283093</c:v>
                </c:pt>
                <c:pt idx="41">
                  <c:v>-0.5484416085841245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1-49D3-86E5-FB14EE32698E}"/>
            </c:ext>
          </c:extLst>
        </c:ser>
        <c:ser>
          <c:idx val="3"/>
          <c:order val="2"/>
          <c:tx>
            <c:strRef>
              <c:f>'9. adat'!$B$5</c:f>
              <c:strCache>
                <c:ptCount val="1"/>
                <c:pt idx="0">
                  <c:v>Other capital transfer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'9.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'9. adat'!$C$5:$AR$5</c:f>
              <c:numCache>
                <c:formatCode>0.0</c:formatCode>
                <c:ptCount val="42"/>
                <c:pt idx="0">
                  <c:v>-9.6780436281651352E-2</c:v>
                </c:pt>
                <c:pt idx="1">
                  <c:v>-8.1700507147248982E-2</c:v>
                </c:pt>
                <c:pt idx="2">
                  <c:v>-1.3198188915037466E-2</c:v>
                </c:pt>
                <c:pt idx="3">
                  <c:v>0.10262689413737543</c:v>
                </c:pt>
                <c:pt idx="4">
                  <c:v>0.10504951084590493</c:v>
                </c:pt>
                <c:pt idx="5">
                  <c:v>0.10380786852272049</c:v>
                </c:pt>
                <c:pt idx="6">
                  <c:v>0.15473655313314488</c:v>
                </c:pt>
                <c:pt idx="7">
                  <c:v>5.400311481562655E-2</c:v>
                </c:pt>
                <c:pt idx="8">
                  <c:v>-6.0696309656414751E-3</c:v>
                </c:pt>
                <c:pt idx="9">
                  <c:v>-3.0646556574434581E-3</c:v>
                </c:pt>
                <c:pt idx="10">
                  <c:v>-8.3189506753637996E-2</c:v>
                </c:pt>
                <c:pt idx="11">
                  <c:v>-0.40152452647551629</c:v>
                </c:pt>
                <c:pt idx="12">
                  <c:v>-0.39348400548322676</c:v>
                </c:pt>
                <c:pt idx="13">
                  <c:v>-0.38927777352083792</c:v>
                </c:pt>
                <c:pt idx="14">
                  <c:v>-0.37960498838654994</c:v>
                </c:pt>
                <c:pt idx="15">
                  <c:v>-3.4491368540086123E-2</c:v>
                </c:pt>
                <c:pt idx="16">
                  <c:v>1.1029745378325052E-2</c:v>
                </c:pt>
                <c:pt idx="17">
                  <c:v>5.1449920086426978E-3</c:v>
                </c:pt>
                <c:pt idx="18">
                  <c:v>1.4281049999181152E-2</c:v>
                </c:pt>
                <c:pt idx="19">
                  <c:v>2.5947774730124294E-2</c:v>
                </c:pt>
                <c:pt idx="20">
                  <c:v>4.2732614784838821E-2</c:v>
                </c:pt>
                <c:pt idx="21">
                  <c:v>6.6021351525880748E-2</c:v>
                </c:pt>
                <c:pt idx="22">
                  <c:v>5.0915814088781389E-2</c:v>
                </c:pt>
                <c:pt idx="23">
                  <c:v>5.5733086936054768E-3</c:v>
                </c:pt>
                <c:pt idx="24">
                  <c:v>1.5752986030230832E-2</c:v>
                </c:pt>
                <c:pt idx="25">
                  <c:v>-7.262069998389532E-3</c:v>
                </c:pt>
                <c:pt idx="26">
                  <c:v>-2.8242844325966562E-2</c:v>
                </c:pt>
                <c:pt idx="27">
                  <c:v>-4.7639609735247355E-2</c:v>
                </c:pt>
                <c:pt idx="28">
                  <c:v>-5.1094312668718292E-2</c:v>
                </c:pt>
                <c:pt idx="29">
                  <c:v>-0.15112044026312615</c:v>
                </c:pt>
                <c:pt idx="30">
                  <c:v>-0.10807411470637465</c:v>
                </c:pt>
                <c:pt idx="31">
                  <c:v>-0.10039742112501768</c:v>
                </c:pt>
                <c:pt idx="32">
                  <c:v>-9.8033765067822062E-2</c:v>
                </c:pt>
                <c:pt idx="33">
                  <c:v>1.4683327093836469E-2</c:v>
                </c:pt>
                <c:pt idx="34">
                  <c:v>-0.23265402283890743</c:v>
                </c:pt>
                <c:pt idx="35">
                  <c:v>-0.37258801962449806</c:v>
                </c:pt>
                <c:pt idx="36">
                  <c:v>-0.37853176035253938</c:v>
                </c:pt>
                <c:pt idx="37">
                  <c:v>-0.39285655027458494</c:v>
                </c:pt>
                <c:pt idx="38">
                  <c:v>-0.23239089910122473</c:v>
                </c:pt>
                <c:pt idx="39">
                  <c:v>-0.2276761080425562</c:v>
                </c:pt>
                <c:pt idx="40">
                  <c:v>-0.21310899226989785</c:v>
                </c:pt>
                <c:pt idx="41">
                  <c:v>-0.21152315697017834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1-49D3-86E5-FB14EE32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613440"/>
        <c:axId val="153614976"/>
      </c:barChart>
      <c:lineChart>
        <c:grouping val="standard"/>
        <c:varyColors val="0"/>
        <c:ser>
          <c:idx val="1"/>
          <c:order val="3"/>
          <c:tx>
            <c:strRef>
              <c:f>'9.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'9. adat'!$C$6:$AR$6</c:f>
              <c:numCache>
                <c:formatCode>0.0</c:formatCode>
                <c:ptCount val="42"/>
                <c:pt idx="0">
                  <c:v>0.14373185580634706</c:v>
                </c:pt>
                <c:pt idx="1">
                  <c:v>1.5565198829681423E-2</c:v>
                </c:pt>
                <c:pt idx="2">
                  <c:v>5.6753197255187987E-2</c:v>
                </c:pt>
                <c:pt idx="3">
                  <c:v>0.43400195540789704</c:v>
                </c:pt>
                <c:pt idx="4">
                  <c:v>0.98217894001885997</c:v>
                </c:pt>
                <c:pt idx="5">
                  <c:v>1.5816185739380373</c:v>
                </c:pt>
                <c:pt idx="6">
                  <c:v>2.3055445894169817</c:v>
                </c:pt>
                <c:pt idx="7">
                  <c:v>2.583606151675681</c:v>
                </c:pt>
                <c:pt idx="8">
                  <c:v>2.7850026545938422</c:v>
                </c:pt>
                <c:pt idx="9">
                  <c:v>2.8965149992395514</c:v>
                </c:pt>
                <c:pt idx="10">
                  <c:v>2.9764174631150198</c:v>
                </c:pt>
                <c:pt idx="11">
                  <c:v>2.4681438863786433</c:v>
                </c:pt>
                <c:pt idx="12">
                  <c:v>2.3529984771984314</c:v>
                </c:pt>
                <c:pt idx="13">
                  <c:v>2.1451200388226774</c:v>
                </c:pt>
                <c:pt idx="14">
                  <c:v>2.3085220164223981</c:v>
                </c:pt>
                <c:pt idx="15">
                  <c:v>3.0437481813693004</c:v>
                </c:pt>
                <c:pt idx="16">
                  <c:v>2.763979392010055</c:v>
                </c:pt>
                <c:pt idx="17">
                  <c:v>2.7825014420473404</c:v>
                </c:pt>
                <c:pt idx="18">
                  <c:v>2.4167742206475022</c:v>
                </c:pt>
                <c:pt idx="19">
                  <c:v>3.0694255056376076</c:v>
                </c:pt>
                <c:pt idx="20">
                  <c:v>3.5107707238960391</c:v>
                </c:pt>
                <c:pt idx="21">
                  <c:v>3.956625814548989</c:v>
                </c:pt>
                <c:pt idx="22">
                  <c:v>4.0411623650492539</c:v>
                </c:pt>
                <c:pt idx="23">
                  <c:v>4.4391174548912371</c:v>
                </c:pt>
                <c:pt idx="24">
                  <c:v>4.1962026866217155</c:v>
                </c:pt>
                <c:pt idx="25">
                  <c:v>3.9112893560601631</c:v>
                </c:pt>
                <c:pt idx="26">
                  <c:v>4.2655693918637807</c:v>
                </c:pt>
                <c:pt idx="27">
                  <c:v>4.3284427544242217</c:v>
                </c:pt>
                <c:pt idx="28">
                  <c:v>4.5746419038197814</c:v>
                </c:pt>
                <c:pt idx="29">
                  <c:v>5.0923468134679908</c:v>
                </c:pt>
                <c:pt idx="30">
                  <c:v>4.7088111887739466</c:v>
                </c:pt>
                <c:pt idx="31">
                  <c:v>4.9704171046581269</c:v>
                </c:pt>
                <c:pt idx="32">
                  <c:v>4.3159164746695176</c:v>
                </c:pt>
                <c:pt idx="33">
                  <c:v>3.0262404333176685</c:v>
                </c:pt>
                <c:pt idx="34">
                  <c:v>2.1860821056944291</c:v>
                </c:pt>
                <c:pt idx="35">
                  <c:v>-0.2549214193978121</c:v>
                </c:pt>
                <c:pt idx="36">
                  <c:v>0.16075316611443374</c:v>
                </c:pt>
                <c:pt idx="37">
                  <c:v>1.0478415840609128</c:v>
                </c:pt>
                <c:pt idx="38">
                  <c:v>1.3029213460415217</c:v>
                </c:pt>
                <c:pt idx="39">
                  <c:v>1.7532184172846417</c:v>
                </c:pt>
                <c:pt idx="40">
                  <c:v>2.499712297324296</c:v>
                </c:pt>
                <c:pt idx="41">
                  <c:v>1.9842744454765553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B-4D59-B07D-6530CEE00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03600"/>
        <c:axId val="8467058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8567708248266362E-2"/>
              <c:y val="1.400403810528214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3440"/>
        <c:crosses val="autoZero"/>
        <c:crossBetween val="between"/>
      </c:valAx>
      <c:valAx>
        <c:axId val="8467058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5151262626262614"/>
              <c:y val="1.047951388888889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46703600"/>
        <c:crosses val="max"/>
        <c:crossBetween val="between"/>
      </c:valAx>
      <c:catAx>
        <c:axId val="84670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67058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768785625394826"/>
          <c:w val="0.95224060875060745"/>
          <c:h val="0.1231214374605175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145429670044E-2"/>
          <c:y val="6.8180461106837509E-2"/>
          <c:w val="0.88931770914065988"/>
          <c:h val="0.609431845063826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'10.adat'!$B$5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'10.adat'!$C$3:$DI$4</c:f>
              <c:multiLvlStrCache>
                <c:ptCount val="109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2018*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  <c:pt idx="45">
                    <c:v>2013</c:v>
                  </c:pt>
                  <c:pt idx="49">
                    <c:v>2014</c:v>
                  </c:pt>
                  <c:pt idx="53">
                    <c:v>2015</c:v>
                  </c:pt>
                  <c:pt idx="57">
                    <c:v>2016</c:v>
                  </c:pt>
                  <c:pt idx="61">
                    <c:v>2017</c:v>
                  </c:pt>
                  <c:pt idx="64">
                    <c:v>2018</c:v>
                  </c:pt>
                  <c:pt idx="66">
                    <c:v>2013</c:v>
                  </c:pt>
                  <c:pt idx="70">
                    <c:v>2014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88">
                    <c:v>2013</c:v>
                  </c:pt>
                  <c:pt idx="92">
                    <c:v>2014</c:v>
                  </c:pt>
                  <c:pt idx="96">
                    <c:v>2015</c:v>
                  </c:pt>
                  <c:pt idx="100">
                    <c:v>2016</c:v>
                  </c:pt>
                  <c:pt idx="104">
                    <c:v>2017</c:v>
                  </c:pt>
                  <c:pt idx="108">
                    <c:v>2018</c:v>
                  </c:pt>
                </c:lvl>
                <c:lvl>
                  <c:pt idx="0">
                    <c:v>Magyarország</c:v>
                  </c:pt>
                  <c:pt idx="23">
                    <c:v>Csehország</c:v>
                  </c:pt>
                  <c:pt idx="45">
                    <c:v>Lengyelország</c:v>
                  </c:pt>
                  <c:pt idx="66">
                    <c:v>Szlovákia</c:v>
                  </c:pt>
                  <c:pt idx="88">
                    <c:v>Románia</c:v>
                  </c:pt>
                </c:lvl>
              </c:multiLvlStrCache>
            </c:multiLvlStrRef>
          </c:cat>
          <c:val>
            <c:numRef>
              <c:f>'10.adat'!$C$5:$DI$5</c:f>
              <c:numCache>
                <c:formatCode>#\ ##0.0</c:formatCode>
                <c:ptCount val="109"/>
                <c:pt idx="0">
                  <c:v>2.6344667825435688</c:v>
                </c:pt>
                <c:pt idx="1">
                  <c:v>2.8154917485560325</c:v>
                </c:pt>
                <c:pt idx="2">
                  <c:v>3.331088771010402</c:v>
                </c:pt>
                <c:pt idx="3">
                  <c:v>3.8225038917894354</c:v>
                </c:pt>
                <c:pt idx="4">
                  <c:v>3.5838484402797812</c:v>
                </c:pt>
                <c:pt idx="5">
                  <c:v>2.687991566611883</c:v>
                </c:pt>
                <c:pt idx="6">
                  <c:v>2.0893404940137041</c:v>
                </c:pt>
                <c:pt idx="7">
                  <c:v>1.5035586130252057</c:v>
                </c:pt>
                <c:pt idx="8">
                  <c:v>2.1870330713138699</c:v>
                </c:pt>
                <c:pt idx="9">
                  <c:v>2.6959819909091398</c:v>
                </c:pt>
                <c:pt idx="10">
                  <c:v>2.6222124189897866</c:v>
                </c:pt>
                <c:pt idx="11">
                  <c:v>2.8240923529351623</c:v>
                </c:pt>
                <c:pt idx="12">
                  <c:v>3.2410352642021154</c:v>
                </c:pt>
                <c:pt idx="13">
                  <c:v>4.6647316214122752</c:v>
                </c:pt>
                <c:pt idx="14">
                  <c:v>5.78359247946835</c:v>
                </c:pt>
                <c:pt idx="15">
                  <c:v>6.2159529765405317</c:v>
                </c:pt>
                <c:pt idx="16">
                  <c:v>5.1980159742217849</c:v>
                </c:pt>
                <c:pt idx="17">
                  <c:v>4.6904585645836914</c:v>
                </c:pt>
                <c:pt idx="18">
                  <c:v>3.6014110879712442</c:v>
                </c:pt>
                <c:pt idx="19">
                  <c:v>3.1976733836927416</c:v>
                </c:pt>
                <c:pt idx="20">
                  <c:v>3.1867916638256588</c:v>
                </c:pt>
                <c:pt idx="21">
                  <c:v>2.4721227170123048</c:v>
                </c:pt>
                <c:pt idx="23">
                  <c:v>-1.8004963014438657</c:v>
                </c:pt>
                <c:pt idx="24" formatCode="0.00">
                  <c:v>-1.7773567980729721</c:v>
                </c:pt>
                <c:pt idx="25">
                  <c:v>-1.2531829916534185</c:v>
                </c:pt>
                <c:pt idx="26">
                  <c:v>-0.52597367594973632</c:v>
                </c:pt>
                <c:pt idx="27">
                  <c:v>0.96280411434463298</c:v>
                </c:pt>
                <c:pt idx="28">
                  <c:v>0.18722079077613218</c:v>
                </c:pt>
                <c:pt idx="29">
                  <c:v>1.4966411917868849E-2</c:v>
                </c:pt>
                <c:pt idx="30">
                  <c:v>0.18882871932889844</c:v>
                </c:pt>
                <c:pt idx="31">
                  <c:v>0.43563892765221418</c:v>
                </c:pt>
                <c:pt idx="32">
                  <c:v>0.18222781381001335</c:v>
                </c:pt>
                <c:pt idx="33">
                  <c:v>-5.9758676663177246E-2</c:v>
                </c:pt>
                <c:pt idx="34">
                  <c:v>0.21860699162599934</c:v>
                </c:pt>
                <c:pt idx="35">
                  <c:v>0.82340248177339981</c:v>
                </c:pt>
                <c:pt idx="36">
                  <c:v>1.615318322887505</c:v>
                </c:pt>
                <c:pt idx="37">
                  <c:v>2.2182228506948909</c:v>
                </c:pt>
                <c:pt idx="38">
                  <c:v>1.5559538396202937</c:v>
                </c:pt>
                <c:pt idx="39">
                  <c:v>1.0837199018136636</c:v>
                </c:pt>
                <c:pt idx="40">
                  <c:v>1.1017182544040858</c:v>
                </c:pt>
                <c:pt idx="41">
                  <c:v>0.74391926974740852</c:v>
                </c:pt>
                <c:pt idx="42">
                  <c:v>1.0168762058991949</c:v>
                </c:pt>
                <c:pt idx="43">
                  <c:v>0.33273041036412943</c:v>
                </c:pt>
                <c:pt idx="45">
                  <c:v>-2.981397052162007</c:v>
                </c:pt>
                <c:pt idx="46" formatCode="General">
                  <c:v>-2.292621132462723</c:v>
                </c:pt>
                <c:pt idx="47">
                  <c:v>-1.5583570072744874</c:v>
                </c:pt>
                <c:pt idx="48">
                  <c:v>-1.2735355860492636</c:v>
                </c:pt>
                <c:pt idx="49">
                  <c:v>-1.3883586217421831</c:v>
                </c:pt>
                <c:pt idx="50">
                  <c:v>-2.0528736881522942</c:v>
                </c:pt>
                <c:pt idx="51">
                  <c:v>-2.3649561041289129</c:v>
                </c:pt>
                <c:pt idx="52">
                  <c:v>-2.0754783097927998</c:v>
                </c:pt>
                <c:pt idx="53">
                  <c:v>-1.3744332690855388</c:v>
                </c:pt>
                <c:pt idx="54">
                  <c:v>-0.58028514749746674</c:v>
                </c:pt>
                <c:pt idx="55">
                  <c:v>-0.63860201038663578</c:v>
                </c:pt>
                <c:pt idx="56">
                  <c:v>-0.56035941528724498</c:v>
                </c:pt>
                <c:pt idx="57">
                  <c:v>-0.67365227616202694</c:v>
                </c:pt>
                <c:pt idx="58">
                  <c:v>-0.44581754694487175</c:v>
                </c:pt>
                <c:pt idx="59">
                  <c:v>-0.45755922694730988</c:v>
                </c:pt>
                <c:pt idx="60">
                  <c:v>-0.2934631540315259</c:v>
                </c:pt>
                <c:pt idx="61">
                  <c:v>0.2224460382485271</c:v>
                </c:pt>
                <c:pt idx="62">
                  <c:v>-0.35979548799448485</c:v>
                </c:pt>
                <c:pt idx="63">
                  <c:v>0.2747932877688658</c:v>
                </c:pt>
                <c:pt idx="64">
                  <c:v>0.19049291194655635</c:v>
                </c:pt>
                <c:pt idx="66">
                  <c:v>1.6158704347040518</c:v>
                </c:pt>
                <c:pt idx="67">
                  <c:v>2.2995986254145815</c:v>
                </c:pt>
                <c:pt idx="68">
                  <c:v>2.6272562418512369</c:v>
                </c:pt>
                <c:pt idx="69">
                  <c:v>1.8593821204856964</c:v>
                </c:pt>
                <c:pt idx="70">
                  <c:v>1.5135660162706333</c:v>
                </c:pt>
                <c:pt idx="71">
                  <c:v>0.86592789803072101</c:v>
                </c:pt>
                <c:pt idx="72">
                  <c:v>0.88879822823172872</c:v>
                </c:pt>
                <c:pt idx="73">
                  <c:v>1.143941604304501</c:v>
                </c:pt>
                <c:pt idx="74">
                  <c:v>0.81492643333559645</c:v>
                </c:pt>
                <c:pt idx="75">
                  <c:v>-0.21476367581170697</c:v>
                </c:pt>
                <c:pt idx="76">
                  <c:v>-1.594099025693035</c:v>
                </c:pt>
                <c:pt idx="77">
                  <c:v>-1.7631983208359316</c:v>
                </c:pt>
                <c:pt idx="78">
                  <c:v>-2.2280747229848927</c:v>
                </c:pt>
                <c:pt idx="79">
                  <c:v>-1.5544752787883704</c:v>
                </c:pt>
                <c:pt idx="80">
                  <c:v>-0.94580551765408449</c:v>
                </c:pt>
                <c:pt idx="81">
                  <c:v>-1.4845848633462309</c:v>
                </c:pt>
                <c:pt idx="82">
                  <c:v>-1.3971682916075863</c:v>
                </c:pt>
                <c:pt idx="83">
                  <c:v>-2.0032348425641504</c:v>
                </c:pt>
                <c:pt idx="84">
                  <c:v>-2.3735956563581095</c:v>
                </c:pt>
                <c:pt idx="85">
                  <c:v>-2.0903639692558236</c:v>
                </c:pt>
                <c:pt idx="86">
                  <c:v>-2.1590779758019747</c:v>
                </c:pt>
                <c:pt idx="88">
                  <c:v>-3.9622096970083667</c:v>
                </c:pt>
                <c:pt idx="89">
                  <c:v>-2.1705602094432277</c:v>
                </c:pt>
                <c:pt idx="90" formatCode="0.00">
                  <c:v>-1.3219692616089929</c:v>
                </c:pt>
                <c:pt idx="91" formatCode="0.00">
                  <c:v>-1.0700106987193452</c:v>
                </c:pt>
                <c:pt idx="92" formatCode="0.00">
                  <c:v>-0.9644676345329013</c:v>
                </c:pt>
                <c:pt idx="93" formatCode="0.00">
                  <c:v>-1.6384746339802514</c:v>
                </c:pt>
                <c:pt idx="94" formatCode="0.00">
                  <c:v>-1.3797119281311327</c:v>
                </c:pt>
                <c:pt idx="95" formatCode="0.00">
                  <c:v>-0.66647764208882343</c:v>
                </c:pt>
                <c:pt idx="96" formatCode="0.00">
                  <c:v>0.23401037813519762</c:v>
                </c:pt>
                <c:pt idx="97" formatCode="0.00">
                  <c:v>-0.27305149932448869</c:v>
                </c:pt>
                <c:pt idx="98" formatCode="0.00">
                  <c:v>-0.59869779259965061</c:v>
                </c:pt>
                <c:pt idx="99" formatCode="0.00">
                  <c:v>-1.2333048452598547</c:v>
                </c:pt>
                <c:pt idx="100" formatCode="0.00">
                  <c:v>-2.1914653205591659</c:v>
                </c:pt>
                <c:pt idx="101" formatCode="0.00">
                  <c:v>-2.366594724060834</c:v>
                </c:pt>
                <c:pt idx="102" formatCode="0.00">
                  <c:v>-2.2355610425404078</c:v>
                </c:pt>
                <c:pt idx="103" formatCode="0.00">
                  <c:v>-2.045989858706561</c:v>
                </c:pt>
                <c:pt idx="104" formatCode="0.00">
                  <c:v>-2.352782597473364</c:v>
                </c:pt>
                <c:pt idx="105" formatCode="0.00">
                  <c:v>-2.7165563338931129</c:v>
                </c:pt>
                <c:pt idx="106" formatCode="0.00">
                  <c:v>-3.014854862917121</c:v>
                </c:pt>
                <c:pt idx="107" formatCode="0.00">
                  <c:v>-3.3552981392072856</c:v>
                </c:pt>
                <c:pt idx="108" formatCode="0.00">
                  <c:v>-3.54706290319782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2-4DD4-B7C6-ACD9C75FC3A3}"/>
            </c:ext>
          </c:extLst>
        </c:ser>
        <c:ser>
          <c:idx val="1"/>
          <c:order val="1"/>
          <c:tx>
            <c:strRef>
              <c:f>'10.adat'!$B$6</c:f>
              <c:strCache>
                <c:ptCount val="1"/>
                <c:pt idx="0">
                  <c:v>Tőkemérleg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'10.adat'!$C$3:$DI$4</c:f>
              <c:multiLvlStrCache>
                <c:ptCount val="109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2018*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  <c:pt idx="45">
                    <c:v>2013</c:v>
                  </c:pt>
                  <c:pt idx="49">
                    <c:v>2014</c:v>
                  </c:pt>
                  <c:pt idx="53">
                    <c:v>2015</c:v>
                  </c:pt>
                  <c:pt idx="57">
                    <c:v>2016</c:v>
                  </c:pt>
                  <c:pt idx="61">
                    <c:v>2017</c:v>
                  </c:pt>
                  <c:pt idx="64">
                    <c:v>2018</c:v>
                  </c:pt>
                  <c:pt idx="66">
                    <c:v>2013</c:v>
                  </c:pt>
                  <c:pt idx="70">
                    <c:v>2014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88">
                    <c:v>2013</c:v>
                  </c:pt>
                  <c:pt idx="92">
                    <c:v>2014</c:v>
                  </c:pt>
                  <c:pt idx="96">
                    <c:v>2015</c:v>
                  </c:pt>
                  <c:pt idx="100">
                    <c:v>2016</c:v>
                  </c:pt>
                  <c:pt idx="104">
                    <c:v>2017</c:v>
                  </c:pt>
                  <c:pt idx="108">
                    <c:v>2018</c:v>
                  </c:pt>
                </c:lvl>
                <c:lvl>
                  <c:pt idx="0">
                    <c:v>Magyarország</c:v>
                  </c:pt>
                  <c:pt idx="23">
                    <c:v>Csehország</c:v>
                  </c:pt>
                  <c:pt idx="45">
                    <c:v>Lengyelország</c:v>
                  </c:pt>
                  <c:pt idx="66">
                    <c:v>Szlovákia</c:v>
                  </c:pt>
                  <c:pt idx="88">
                    <c:v>Románia</c:v>
                  </c:pt>
                </c:lvl>
              </c:multiLvlStrCache>
            </c:multiLvlStrRef>
          </c:cat>
          <c:val>
            <c:numRef>
              <c:f>'10.adat'!$C$6:$DI$6</c:f>
              <c:numCache>
                <c:formatCode>#\ ##0.0</c:formatCode>
                <c:ptCount val="109"/>
                <c:pt idx="0">
                  <c:v>2.7091989870225945</c:v>
                </c:pt>
                <c:pt idx="1">
                  <c:v>3.0145085252157178</c:v>
                </c:pt>
                <c:pt idx="2">
                  <c:v>3.1056101864657077</c:v>
                </c:pt>
                <c:pt idx="3">
                  <c:v>3.5598305120589666</c:v>
                </c:pt>
                <c:pt idx="4">
                  <c:v>3.2800939864385148</c:v>
                </c:pt>
                <c:pt idx="5">
                  <c:v>3.0549018835576076</c:v>
                </c:pt>
                <c:pt idx="6">
                  <c:v>3.2998882997861956</c:v>
                </c:pt>
                <c:pt idx="7">
                  <c:v>3.7246518374923303</c:v>
                </c:pt>
                <c:pt idx="8">
                  <c:v>4.1094160425247486</c:v>
                </c:pt>
                <c:pt idx="9">
                  <c:v>4.6936321856753835</c:v>
                </c:pt>
                <c:pt idx="10">
                  <c:v>4.5020158866277473</c:v>
                </c:pt>
                <c:pt idx="11">
                  <c:v>4.6291638104660482</c:v>
                </c:pt>
                <c:pt idx="12">
                  <c:v>3.9837783566311824</c:v>
                </c:pt>
                <c:pt idx="13">
                  <c:v>2.8444417580693457</c:v>
                </c:pt>
                <c:pt idx="14">
                  <c:v>2.0649060500337963</c:v>
                </c:pt>
                <c:pt idx="15">
                  <c:v>-3.239707661733604E-2</c:v>
                </c:pt>
                <c:pt idx="16">
                  <c:v>0.13281593108240752</c:v>
                </c:pt>
                <c:pt idx="17">
                  <c:v>0.52721740452531662</c:v>
                </c:pt>
                <c:pt idx="18">
                  <c:v>0.71657583083180576</c:v>
                </c:pt>
                <c:pt idx="19">
                  <c:v>0.97623105814589906</c:v>
                </c:pt>
                <c:pt idx="20">
                  <c:v>1.6172634858653785</c:v>
                </c:pt>
                <c:pt idx="21">
                  <c:v>1.5018244982353739</c:v>
                </c:pt>
                <c:pt idx="23">
                  <c:v>1.3154857778071665</c:v>
                </c:pt>
                <c:pt idx="24" formatCode="0.00">
                  <c:v>1.4074452769945394</c:v>
                </c:pt>
                <c:pt idx="25">
                  <c:v>2.6000777889803981</c:v>
                </c:pt>
                <c:pt idx="26">
                  <c:v>2.0062972252256821</c:v>
                </c:pt>
                <c:pt idx="27">
                  <c:v>2.4997814709018131</c:v>
                </c:pt>
                <c:pt idx="28">
                  <c:v>2.4302907770909248</c:v>
                </c:pt>
                <c:pt idx="29">
                  <c:v>1.0893501187399299</c:v>
                </c:pt>
                <c:pt idx="30">
                  <c:v>0.75039945764408378</c:v>
                </c:pt>
                <c:pt idx="31">
                  <c:v>0.95033615513554737</c:v>
                </c:pt>
                <c:pt idx="32">
                  <c:v>2.1022008225895754</c:v>
                </c:pt>
                <c:pt idx="33">
                  <c:v>2.1889112840971086</c:v>
                </c:pt>
                <c:pt idx="34">
                  <c:v>2.2071948047015932</c:v>
                </c:pt>
                <c:pt idx="35">
                  <c:v>1.9230443460883999</c:v>
                </c:pt>
                <c:pt idx="36">
                  <c:v>1.2496423548565176</c:v>
                </c:pt>
                <c:pt idx="37">
                  <c:v>1.3283626858636493</c:v>
                </c:pt>
                <c:pt idx="38">
                  <c:v>1.1222576469500931</c:v>
                </c:pt>
                <c:pt idx="39">
                  <c:v>0.74762138325108141</c:v>
                </c:pt>
                <c:pt idx="40">
                  <c:v>0.45344740898627234</c:v>
                </c:pt>
                <c:pt idx="41">
                  <c:v>0.37034546026843695</c:v>
                </c:pt>
                <c:pt idx="42">
                  <c:v>0.93465491808873558</c:v>
                </c:pt>
                <c:pt idx="43">
                  <c:v>1.0040161659670837</c:v>
                </c:pt>
                <c:pt idx="45">
                  <c:v>2.0468729464216215</c:v>
                </c:pt>
                <c:pt idx="46" formatCode="General">
                  <c:v>2.2883579153477336</c:v>
                </c:pt>
                <c:pt idx="47">
                  <c:v>2.2369647402924961</c:v>
                </c:pt>
                <c:pt idx="48">
                  <c:v>2.2813713252875334</c:v>
                </c:pt>
                <c:pt idx="49">
                  <c:v>2.4287866910351092</c:v>
                </c:pt>
                <c:pt idx="50">
                  <c:v>2.4968006438169228</c:v>
                </c:pt>
                <c:pt idx="51">
                  <c:v>2.3775054698599956</c:v>
                </c:pt>
                <c:pt idx="52">
                  <c:v>2.4422015464185955</c:v>
                </c:pt>
                <c:pt idx="53">
                  <c:v>2.9384260745546174</c:v>
                </c:pt>
                <c:pt idx="54">
                  <c:v>2.3103892829449069</c:v>
                </c:pt>
                <c:pt idx="55">
                  <c:v>2.9161369570584701</c:v>
                </c:pt>
                <c:pt idx="56">
                  <c:v>2.3634137009051677</c:v>
                </c:pt>
                <c:pt idx="57">
                  <c:v>2.0805419779474388</c:v>
                </c:pt>
                <c:pt idx="58">
                  <c:v>1.8182445543854922</c:v>
                </c:pt>
                <c:pt idx="59">
                  <c:v>0.75483298841623414</c:v>
                </c:pt>
                <c:pt idx="60">
                  <c:v>1.0494512887089948</c:v>
                </c:pt>
                <c:pt idx="61">
                  <c:v>0.62166671515500815</c:v>
                </c:pt>
                <c:pt idx="62">
                  <c:v>0.80939885345502038</c:v>
                </c:pt>
                <c:pt idx="63">
                  <c:v>1.0101105852843508</c:v>
                </c:pt>
                <c:pt idx="64">
                  <c:v>1.2664827345810208</c:v>
                </c:pt>
                <c:pt idx="66">
                  <c:v>2.1302661224311015</c:v>
                </c:pt>
                <c:pt idx="67">
                  <c:v>1.7359314667872057</c:v>
                </c:pt>
                <c:pt idx="68">
                  <c:v>1.5779801095627519</c:v>
                </c:pt>
                <c:pt idx="69">
                  <c:v>1.4345461360284115</c:v>
                </c:pt>
                <c:pt idx="70">
                  <c:v>1.2113089488483912</c:v>
                </c:pt>
                <c:pt idx="71">
                  <c:v>1.0509312859802913</c:v>
                </c:pt>
                <c:pt idx="72">
                  <c:v>0.98496328243385001</c:v>
                </c:pt>
                <c:pt idx="73">
                  <c:v>0.95915508136652594</c:v>
                </c:pt>
                <c:pt idx="74">
                  <c:v>1.2237607007244371</c:v>
                </c:pt>
                <c:pt idx="75">
                  <c:v>1.4932483426691019</c:v>
                </c:pt>
                <c:pt idx="76">
                  <c:v>2.3718521576687408</c:v>
                </c:pt>
                <c:pt idx="77">
                  <c:v>3.5365365213114921</c:v>
                </c:pt>
                <c:pt idx="78">
                  <c:v>3.9832796877398637</c:v>
                </c:pt>
                <c:pt idx="79">
                  <c:v>4.1342427627350276</c:v>
                </c:pt>
                <c:pt idx="80">
                  <c:v>3.2349578062476794</c:v>
                </c:pt>
                <c:pt idx="81">
                  <c:v>2.0093895556596104</c:v>
                </c:pt>
                <c:pt idx="82">
                  <c:v>1.2668554797941864</c:v>
                </c:pt>
                <c:pt idx="83">
                  <c:v>1.1300206194034992</c:v>
                </c:pt>
                <c:pt idx="84">
                  <c:v>1.0723157225669271</c:v>
                </c:pt>
                <c:pt idx="85">
                  <c:v>0.92945595233052347</c:v>
                </c:pt>
                <c:pt idx="86">
                  <c:v>1.0180451581883767</c:v>
                </c:pt>
                <c:pt idx="88">
                  <c:v>1.2742430773545306</c:v>
                </c:pt>
                <c:pt idx="89">
                  <c:v>1.2818159546888885</c:v>
                </c:pt>
                <c:pt idx="90" formatCode="0.00">
                  <c:v>1.890434605069</c:v>
                </c:pt>
                <c:pt idx="91" formatCode="0.00">
                  <c:v>2.1058854057534413</c:v>
                </c:pt>
                <c:pt idx="92" formatCode="0.00">
                  <c:v>3.0136857957340215</c:v>
                </c:pt>
                <c:pt idx="93" formatCode="0.00">
                  <c:v>2.8505958461014633</c:v>
                </c:pt>
                <c:pt idx="94" formatCode="0.00">
                  <c:v>2.3164223531734782</c:v>
                </c:pt>
                <c:pt idx="95" formatCode="0.00">
                  <c:v>2.6250068892154399</c:v>
                </c:pt>
                <c:pt idx="96" formatCode="0.00">
                  <c:v>2.5503673578029775</c:v>
                </c:pt>
                <c:pt idx="97" formatCode="0.00">
                  <c:v>2.6881337771175078</c:v>
                </c:pt>
                <c:pt idx="98" formatCode="0.00">
                  <c:v>2.9471811973955848</c:v>
                </c:pt>
                <c:pt idx="99" formatCode="0.00">
                  <c:v>2.4309892015645564</c:v>
                </c:pt>
                <c:pt idx="100" formatCode="0.00">
                  <c:v>2.2763185806993467</c:v>
                </c:pt>
                <c:pt idx="101" formatCode="0.00">
                  <c:v>2.6069553134046459</c:v>
                </c:pt>
                <c:pt idx="102" formatCode="0.00">
                  <c:v>2.7332159543716688</c:v>
                </c:pt>
                <c:pt idx="103" formatCode="0.00">
                  <c:v>2.490732098393369</c:v>
                </c:pt>
                <c:pt idx="104" formatCode="0.00">
                  <c:v>1.8121800478942309</c:v>
                </c:pt>
                <c:pt idx="105" formatCode="0.00">
                  <c:v>1.2464159910555295</c:v>
                </c:pt>
                <c:pt idx="106" formatCode="0.00">
                  <c:v>0.75409672814380713</c:v>
                </c:pt>
                <c:pt idx="107" formatCode="0.00">
                  <c:v>1.1822954571851456</c:v>
                </c:pt>
                <c:pt idx="108" formatCode="0.00">
                  <c:v>1.1935891119434103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2-4DD4-B7C6-ACD9C75FC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4136136"/>
        <c:axId val="824137120"/>
      </c:barChart>
      <c:lineChart>
        <c:grouping val="standard"/>
        <c:varyColors val="0"/>
        <c:ser>
          <c:idx val="2"/>
          <c:order val="2"/>
          <c:tx>
            <c:strRef>
              <c:f>'10.adat'!$B$7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'10.adat'!$C$3:$DI$4</c:f>
              <c:multiLvlStrCache>
                <c:ptCount val="109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2018*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  <c:pt idx="45">
                    <c:v>2013</c:v>
                  </c:pt>
                  <c:pt idx="49">
                    <c:v>2014</c:v>
                  </c:pt>
                  <c:pt idx="53">
                    <c:v>2015</c:v>
                  </c:pt>
                  <c:pt idx="57">
                    <c:v>2016</c:v>
                  </c:pt>
                  <c:pt idx="61">
                    <c:v>2017</c:v>
                  </c:pt>
                  <c:pt idx="64">
                    <c:v>2018</c:v>
                  </c:pt>
                  <c:pt idx="66">
                    <c:v>2013</c:v>
                  </c:pt>
                  <c:pt idx="70">
                    <c:v>2014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88">
                    <c:v>2013</c:v>
                  </c:pt>
                  <c:pt idx="92">
                    <c:v>2014</c:v>
                  </c:pt>
                  <c:pt idx="96">
                    <c:v>2015</c:v>
                  </c:pt>
                  <c:pt idx="100">
                    <c:v>2016</c:v>
                  </c:pt>
                  <c:pt idx="104">
                    <c:v>2017</c:v>
                  </c:pt>
                  <c:pt idx="108">
                    <c:v>2018</c:v>
                  </c:pt>
                </c:lvl>
                <c:lvl>
                  <c:pt idx="0">
                    <c:v>Magyarország</c:v>
                  </c:pt>
                  <c:pt idx="23">
                    <c:v>Csehország</c:v>
                  </c:pt>
                  <c:pt idx="45">
                    <c:v>Lengyelország</c:v>
                  </c:pt>
                  <c:pt idx="66">
                    <c:v>Szlovákia</c:v>
                  </c:pt>
                  <c:pt idx="88">
                    <c:v>Románia</c:v>
                  </c:pt>
                </c:lvl>
              </c:multiLvlStrCache>
            </c:multiLvlStrRef>
          </c:cat>
          <c:val>
            <c:numRef>
              <c:f>'10.adat'!$C$7:$DI$7</c:f>
              <c:numCache>
                <c:formatCode>#\ ##0.0</c:formatCode>
                <c:ptCount val="109"/>
                <c:pt idx="0">
                  <c:v>5.3436657695661633</c:v>
                </c:pt>
                <c:pt idx="1">
                  <c:v>5.8300002737717502</c:v>
                </c:pt>
                <c:pt idx="2">
                  <c:v>6.4366989574761098</c:v>
                </c:pt>
                <c:pt idx="3">
                  <c:v>7.382334403848402</c:v>
                </c:pt>
                <c:pt idx="4">
                  <c:v>6.863942426718296</c:v>
                </c:pt>
                <c:pt idx="5">
                  <c:v>5.7428934501694906</c:v>
                </c:pt>
                <c:pt idx="6">
                  <c:v>5.3892287937998997</c:v>
                </c:pt>
                <c:pt idx="7">
                  <c:v>5.228210450517536</c:v>
                </c:pt>
                <c:pt idx="8">
                  <c:v>6.2964491138386185</c:v>
                </c:pt>
                <c:pt idx="9">
                  <c:v>7.3896141765845229</c:v>
                </c:pt>
                <c:pt idx="10">
                  <c:v>7.1242283056175335</c:v>
                </c:pt>
                <c:pt idx="11">
                  <c:v>7.4532561634012104</c:v>
                </c:pt>
                <c:pt idx="12">
                  <c:v>7.2248136208332978</c:v>
                </c:pt>
                <c:pt idx="13">
                  <c:v>7.5091733794816209</c:v>
                </c:pt>
                <c:pt idx="14">
                  <c:v>7.8484985295021463</c:v>
                </c:pt>
                <c:pt idx="15">
                  <c:v>6.1835558999231957</c:v>
                </c:pt>
                <c:pt idx="16">
                  <c:v>5.3308319053041924</c:v>
                </c:pt>
                <c:pt idx="17">
                  <c:v>5.217675969109008</c:v>
                </c:pt>
                <c:pt idx="18">
                  <c:v>4.31798691880305</c:v>
                </c:pt>
                <c:pt idx="19">
                  <c:v>4.1739044418386406</c:v>
                </c:pt>
                <c:pt idx="20">
                  <c:v>4.8040551496910373</c:v>
                </c:pt>
                <c:pt idx="21">
                  <c:v>3.9739472152476787</c:v>
                </c:pt>
                <c:pt idx="23">
                  <c:v>-0.48501052363669939</c:v>
                </c:pt>
                <c:pt idx="24" formatCode="0.00">
                  <c:v>-0.36991152107843284</c:v>
                </c:pt>
                <c:pt idx="25">
                  <c:v>1.3468947973269794</c:v>
                </c:pt>
                <c:pt idx="26">
                  <c:v>1.4803235492759459</c:v>
                </c:pt>
                <c:pt idx="27">
                  <c:v>3.4625855852464462</c:v>
                </c:pt>
                <c:pt idx="28">
                  <c:v>2.6175115678670569</c:v>
                </c:pt>
                <c:pt idx="29">
                  <c:v>1.1043165306577989</c:v>
                </c:pt>
                <c:pt idx="30">
                  <c:v>0.93922817697298222</c:v>
                </c:pt>
                <c:pt idx="31">
                  <c:v>1.3859750827877615</c:v>
                </c:pt>
                <c:pt idx="32">
                  <c:v>2.2844286363995887</c:v>
                </c:pt>
                <c:pt idx="33">
                  <c:v>2.1291526074339315</c:v>
                </c:pt>
                <c:pt idx="34">
                  <c:v>2.4258017963275926</c:v>
                </c:pt>
                <c:pt idx="35">
                  <c:v>2.7464468278617997</c:v>
                </c:pt>
                <c:pt idx="36">
                  <c:v>2.8649606777440226</c:v>
                </c:pt>
                <c:pt idx="37">
                  <c:v>3.5465855365585401</c:v>
                </c:pt>
                <c:pt idx="38">
                  <c:v>2.6782114865703868</c:v>
                </c:pt>
                <c:pt idx="39">
                  <c:v>1.831341285064745</c:v>
                </c:pt>
                <c:pt idx="40">
                  <c:v>1.5551656633903581</c:v>
                </c:pt>
                <c:pt idx="41">
                  <c:v>1.1142647300158455</c:v>
                </c:pt>
                <c:pt idx="42">
                  <c:v>1.9515311239879305</c:v>
                </c:pt>
                <c:pt idx="43">
                  <c:v>1.3367465763312132</c:v>
                </c:pt>
                <c:pt idx="45">
                  <c:v>-0.93452410574038569</c:v>
                </c:pt>
                <c:pt idx="46" formatCode="General">
                  <c:v>-4.2632171149896694E-3</c:v>
                </c:pt>
                <c:pt idx="47">
                  <c:v>0.67860773301800881</c:v>
                </c:pt>
                <c:pt idx="48">
                  <c:v>1.0078357392382697</c:v>
                </c:pt>
                <c:pt idx="49">
                  <c:v>1.0404280692929262</c:v>
                </c:pt>
                <c:pt idx="50">
                  <c:v>0.44392695566462853</c:v>
                </c:pt>
                <c:pt idx="51">
                  <c:v>1.2549365731082493E-2</c:v>
                </c:pt>
                <c:pt idx="52">
                  <c:v>0.36672323662579581</c:v>
                </c:pt>
                <c:pt idx="53">
                  <c:v>1.5639928054690788</c:v>
                </c:pt>
                <c:pt idx="54">
                  <c:v>1.73010413544744</c:v>
                </c:pt>
                <c:pt idx="55">
                  <c:v>2.2775349466718344</c:v>
                </c:pt>
                <c:pt idx="56">
                  <c:v>1.8030542856179226</c:v>
                </c:pt>
                <c:pt idx="57">
                  <c:v>1.4068897017854116</c:v>
                </c:pt>
                <c:pt idx="58">
                  <c:v>1.3724270074406204</c:v>
                </c:pt>
                <c:pt idx="59">
                  <c:v>0.29727376146892426</c:v>
                </c:pt>
                <c:pt idx="60">
                  <c:v>0.75598813467746895</c:v>
                </c:pt>
                <c:pt idx="61">
                  <c:v>0.8441127534035352</c:v>
                </c:pt>
                <c:pt idx="62">
                  <c:v>0.44960336546053553</c:v>
                </c:pt>
                <c:pt idx="63">
                  <c:v>1.2849038730532167</c:v>
                </c:pt>
                <c:pt idx="64">
                  <c:v>1.4569756465275772</c:v>
                </c:pt>
                <c:pt idx="66">
                  <c:v>3.746136557135153</c:v>
                </c:pt>
                <c:pt idx="67">
                  <c:v>4.0355300922017872</c:v>
                </c:pt>
                <c:pt idx="68">
                  <c:v>4.2052363514139888</c:v>
                </c:pt>
                <c:pt idx="69">
                  <c:v>3.2939282565141079</c:v>
                </c:pt>
                <c:pt idx="70">
                  <c:v>2.7248749651190245</c:v>
                </c:pt>
                <c:pt idx="71">
                  <c:v>1.9168591840110123</c:v>
                </c:pt>
                <c:pt idx="72">
                  <c:v>1.8737615106655787</c:v>
                </c:pt>
                <c:pt idx="73">
                  <c:v>2.1030966856710269</c:v>
                </c:pt>
                <c:pt idx="74">
                  <c:v>2.0386871340600337</c:v>
                </c:pt>
                <c:pt idx="75">
                  <c:v>1.278484666857395</c:v>
                </c:pt>
                <c:pt idx="76">
                  <c:v>0.77775313197570572</c:v>
                </c:pt>
                <c:pt idx="77">
                  <c:v>1.7733382004755605</c:v>
                </c:pt>
                <c:pt idx="78">
                  <c:v>1.7552049647549708</c:v>
                </c:pt>
                <c:pt idx="79">
                  <c:v>2.5797674839466573</c:v>
                </c:pt>
                <c:pt idx="80">
                  <c:v>2.2891522885935949</c:v>
                </c:pt>
                <c:pt idx="81">
                  <c:v>0.52480469231337956</c:v>
                </c:pt>
                <c:pt idx="82">
                  <c:v>-0.13031281181339982</c:v>
                </c:pt>
                <c:pt idx="83">
                  <c:v>-0.87321422316065134</c:v>
                </c:pt>
                <c:pt idx="84">
                  <c:v>-1.3012799337911825</c:v>
                </c:pt>
                <c:pt idx="85">
                  <c:v>-1.1609080169253001</c:v>
                </c:pt>
                <c:pt idx="86">
                  <c:v>-1.141032817613598</c:v>
                </c:pt>
                <c:pt idx="88">
                  <c:v>-2.6879666196538361</c:v>
                </c:pt>
                <c:pt idx="89">
                  <c:v>-0.88874425475433916</c:v>
                </c:pt>
                <c:pt idx="90" formatCode="0.00">
                  <c:v>0.5684653434600071</c:v>
                </c:pt>
                <c:pt idx="91" formatCode="0.00">
                  <c:v>1.0358747070340959</c:v>
                </c:pt>
                <c:pt idx="92" formatCode="0.00">
                  <c:v>2.0492181612011202</c:v>
                </c:pt>
                <c:pt idx="93" formatCode="0.00">
                  <c:v>1.2121212121212119</c:v>
                </c:pt>
                <c:pt idx="94" formatCode="0.00">
                  <c:v>0.93671042504234558</c:v>
                </c:pt>
                <c:pt idx="95" formatCode="0.00">
                  <c:v>1.9585292471266162</c:v>
                </c:pt>
                <c:pt idx="96" formatCode="0.00">
                  <c:v>2.7843777359381749</c:v>
                </c:pt>
                <c:pt idx="97" formatCode="0.00">
                  <c:v>2.4150822777930192</c:v>
                </c:pt>
                <c:pt idx="98" formatCode="0.00">
                  <c:v>2.3484834047959344</c:v>
                </c:pt>
                <c:pt idx="99" formatCode="0.00">
                  <c:v>1.1976843563047017</c:v>
                </c:pt>
                <c:pt idx="100" formatCode="0.00">
                  <c:v>8.4853260140181005E-2</c:v>
                </c:pt>
                <c:pt idx="101" formatCode="0.00">
                  <c:v>0.24036058934381188</c:v>
                </c:pt>
                <c:pt idx="102" formatCode="0.00">
                  <c:v>0.49765491183126115</c:v>
                </c:pt>
                <c:pt idx="103" formatCode="0.00">
                  <c:v>0.44474223968680776</c:v>
                </c:pt>
                <c:pt idx="104" formatCode="0.00">
                  <c:v>-0.54060254957913312</c:v>
                </c:pt>
                <c:pt idx="105" formatCode="0.00">
                  <c:v>-1.4701403428375834</c:v>
                </c:pt>
                <c:pt idx="106" formatCode="0.00">
                  <c:v>-2.2607581347733139</c:v>
                </c:pt>
                <c:pt idx="107" formatCode="0.00">
                  <c:v>-2.17300268202214</c:v>
                </c:pt>
                <c:pt idx="108" formatCode="0.00">
                  <c:v>-2.3534737912544097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C2-4DD4-B7C6-ACD9C75FC3A3}"/>
            </c:ext>
          </c:extLst>
        </c:ser>
        <c:ser>
          <c:idx val="3"/>
          <c:order val="3"/>
          <c:spPr>
            <a:ln w="31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'10.adat'!$C$3:$DI$4</c:f>
              <c:multiLvlStrCache>
                <c:ptCount val="109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2018*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  <c:pt idx="45">
                    <c:v>2013</c:v>
                  </c:pt>
                  <c:pt idx="49">
                    <c:v>2014</c:v>
                  </c:pt>
                  <c:pt idx="53">
                    <c:v>2015</c:v>
                  </c:pt>
                  <c:pt idx="57">
                    <c:v>2016</c:v>
                  </c:pt>
                  <c:pt idx="61">
                    <c:v>2017</c:v>
                  </c:pt>
                  <c:pt idx="64">
                    <c:v>2018</c:v>
                  </c:pt>
                  <c:pt idx="66">
                    <c:v>2013</c:v>
                  </c:pt>
                  <c:pt idx="70">
                    <c:v>2014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88">
                    <c:v>2013</c:v>
                  </c:pt>
                  <c:pt idx="92">
                    <c:v>2014</c:v>
                  </c:pt>
                  <c:pt idx="96">
                    <c:v>2015</c:v>
                  </c:pt>
                  <c:pt idx="100">
                    <c:v>2016</c:v>
                  </c:pt>
                  <c:pt idx="104">
                    <c:v>2017</c:v>
                  </c:pt>
                  <c:pt idx="108">
                    <c:v>2018</c:v>
                  </c:pt>
                </c:lvl>
                <c:lvl>
                  <c:pt idx="0">
                    <c:v>Magyarország</c:v>
                  </c:pt>
                  <c:pt idx="23">
                    <c:v>Csehország</c:v>
                  </c:pt>
                  <c:pt idx="45">
                    <c:v>Lengyelország</c:v>
                  </c:pt>
                  <c:pt idx="66">
                    <c:v>Szlovákia</c:v>
                  </c:pt>
                  <c:pt idx="88">
                    <c:v>Románia</c:v>
                  </c:pt>
                </c:lvl>
              </c:multiLvlStrCache>
            </c:multiLvlStrRef>
          </c:cat>
          <c:val>
            <c:numRef>
              <c:f>'10.adat'!$C$10:$DI$10</c:f>
              <c:numCache>
                <c:formatCode>General</c:formatCode>
                <c:ptCount val="109"/>
                <c:pt idx="0">
                  <c:v>-10000</c:v>
                </c:pt>
                <c:pt idx="1">
                  <c:v>-10000</c:v>
                </c:pt>
                <c:pt idx="2">
                  <c:v>-10000</c:v>
                </c:pt>
                <c:pt idx="3">
                  <c:v>-10000</c:v>
                </c:pt>
                <c:pt idx="4">
                  <c:v>-10000</c:v>
                </c:pt>
                <c:pt idx="5">
                  <c:v>-10000</c:v>
                </c:pt>
                <c:pt idx="6">
                  <c:v>-10000</c:v>
                </c:pt>
                <c:pt idx="7">
                  <c:v>-10000</c:v>
                </c:pt>
                <c:pt idx="8">
                  <c:v>-10000</c:v>
                </c:pt>
                <c:pt idx="9">
                  <c:v>-10000</c:v>
                </c:pt>
                <c:pt idx="10">
                  <c:v>-10000</c:v>
                </c:pt>
                <c:pt idx="11">
                  <c:v>-10000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-10000</c:v>
                </c:pt>
                <c:pt idx="98">
                  <c:v>-10000</c:v>
                </c:pt>
                <c:pt idx="99">
                  <c:v>-10000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F1-48EF-BA5F-CAF2CA0F9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24137120"/>
        <c:scaling>
          <c:orientation val="minMax"/>
          <c:max val="8"/>
          <c:min val="-4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1220173548101187E-2"/>
              <c:y val="1.6316737733337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6136"/>
        <c:crosses val="autoZero"/>
        <c:crossBetween val="between"/>
        <c:majorUnit val="2"/>
      </c:valAx>
      <c:valAx>
        <c:axId val="824143680"/>
        <c:scaling>
          <c:orientation val="minMax"/>
          <c:max val="8"/>
          <c:min val="-4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7430919836464"/>
              <c:y val="7.946476020957729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42040"/>
        <c:crosses val="max"/>
        <c:crossBetween val="between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90043855592687005"/>
          <c:w val="0.99801489036873925"/>
          <c:h val="9.95614665821732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55365617240727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adat'!$B$4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'1. adat'!$C$4:$AR$4</c:f>
              <c:numCache>
                <c:formatCode>0.0</c:formatCode>
                <c:ptCount val="42"/>
                <c:pt idx="0">
                  <c:v>0.54233248503644704</c:v>
                </c:pt>
                <c:pt idx="1">
                  <c:v>0.60737289704479147</c:v>
                </c:pt>
                <c:pt idx="2">
                  <c:v>0.27586475620258766</c:v>
                </c:pt>
                <c:pt idx="3">
                  <c:v>0.35613966619647541</c:v>
                </c:pt>
                <c:pt idx="4">
                  <c:v>0.72458301053069829</c:v>
                </c:pt>
                <c:pt idx="5">
                  <c:v>1.6892427590895325</c:v>
                </c:pt>
                <c:pt idx="6">
                  <c:v>3.0516253470923909</c:v>
                </c:pt>
                <c:pt idx="7">
                  <c:v>4.0176997669423526</c:v>
                </c:pt>
                <c:pt idx="8">
                  <c:v>4.7233708887120338</c:v>
                </c:pt>
                <c:pt idx="9">
                  <c:v>4.8753181301124755</c:v>
                </c:pt>
                <c:pt idx="10">
                  <c:v>4.9057557660928364</c:v>
                </c:pt>
                <c:pt idx="11">
                  <c:v>5.3226211062208879</c:v>
                </c:pt>
                <c:pt idx="12">
                  <c:v>5.6323411612593866</c:v>
                </c:pt>
                <c:pt idx="13">
                  <c:v>5.7815645668525502</c:v>
                </c:pt>
                <c:pt idx="14">
                  <c:v>6.0749048591371286</c:v>
                </c:pt>
                <c:pt idx="15">
                  <c:v>6.1332992761286436</c:v>
                </c:pt>
                <c:pt idx="16">
                  <c:v>6.0156422629340351</c:v>
                </c:pt>
                <c:pt idx="17">
                  <c:v>6.4229208703151048</c:v>
                </c:pt>
                <c:pt idx="18">
                  <c:v>6.9376710153209133</c:v>
                </c:pt>
                <c:pt idx="19">
                  <c:v>6.7533803522739921</c:v>
                </c:pt>
                <c:pt idx="20">
                  <c:v>7.0186626549630304</c:v>
                </c:pt>
                <c:pt idx="21">
                  <c:v>6.6867135675923812</c:v>
                </c:pt>
                <c:pt idx="22">
                  <c:v>6.8771047775744121</c:v>
                </c:pt>
                <c:pt idx="23">
                  <c:v>6.9644361920855227</c:v>
                </c:pt>
                <c:pt idx="24">
                  <c:v>7.0449885549589277</c:v>
                </c:pt>
                <c:pt idx="25">
                  <c:v>6.6435794691488148</c:v>
                </c:pt>
                <c:pt idx="26">
                  <c:v>6.3398285302006157</c:v>
                </c:pt>
                <c:pt idx="27">
                  <c:v>6.3764697076715029</c:v>
                </c:pt>
                <c:pt idx="28">
                  <c:v>6.9195570925810257</c:v>
                </c:pt>
                <c:pt idx="29">
                  <c:v>7.4128642854666582</c:v>
                </c:pt>
                <c:pt idx="30">
                  <c:v>7.6200623757688239</c:v>
                </c:pt>
                <c:pt idx="31">
                  <c:v>8.1092790613122361</c:v>
                </c:pt>
                <c:pt idx="32">
                  <c:v>8.2248444255041981</c:v>
                </c:pt>
                <c:pt idx="33">
                  <c:v>9.2944948309267286</c:v>
                </c:pt>
                <c:pt idx="34">
                  <c:v>9.9435098879946455</c:v>
                </c:pt>
                <c:pt idx="35">
                  <c:v>10.021335233789582</c:v>
                </c:pt>
                <c:pt idx="36">
                  <c:v>9.2225205099972651</c:v>
                </c:pt>
                <c:pt idx="37">
                  <c:v>8.7418339556416029</c:v>
                </c:pt>
                <c:pt idx="38">
                  <c:v>7.8548909783182426</c:v>
                </c:pt>
                <c:pt idx="39" formatCode="0.00">
                  <c:v>7.498827261382603</c:v>
                </c:pt>
                <c:pt idx="40" formatCode="0.00">
                  <c:v>7.3251861259235236</c:v>
                </c:pt>
                <c:pt idx="41" formatCode="0.00">
                  <c:v>6.9665389830197944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6-4355-9F5C-690C951CA13B}"/>
            </c:ext>
          </c:extLst>
        </c:ser>
        <c:ser>
          <c:idx val="1"/>
          <c:order val="1"/>
          <c:tx>
            <c:strRef>
              <c:f>'1. adat'!$B$5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'1.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'1. adat'!$C$5:$AR$5</c:f>
              <c:numCache>
                <c:formatCode>0.0</c:formatCode>
                <c:ptCount val="42"/>
                <c:pt idx="0">
                  <c:v>-6.8549862425313357</c:v>
                </c:pt>
                <c:pt idx="1">
                  <c:v>-6.3180263284201148</c:v>
                </c:pt>
                <c:pt idx="2">
                  <c:v>-6.627104020263765</c:v>
                </c:pt>
                <c:pt idx="3">
                  <c:v>-6.8737543742838287</c:v>
                </c:pt>
                <c:pt idx="4">
                  <c:v>-6.895621571944889</c:v>
                </c:pt>
                <c:pt idx="5">
                  <c:v>-6.9003049317302692</c:v>
                </c:pt>
                <c:pt idx="6">
                  <c:v>-6.3329378563434711</c:v>
                </c:pt>
                <c:pt idx="7">
                  <c:v>-5.6489265376323132</c:v>
                </c:pt>
                <c:pt idx="8">
                  <c:v>-5.7087346136566746</c:v>
                </c:pt>
                <c:pt idx="9">
                  <c:v>-5.7335863031525802</c:v>
                </c:pt>
                <c:pt idx="10">
                  <c:v>-5.7527264967049003</c:v>
                </c:pt>
                <c:pt idx="11">
                  <c:v>-5.6960244412173333</c:v>
                </c:pt>
                <c:pt idx="12">
                  <c:v>-5.7505491977356371</c:v>
                </c:pt>
                <c:pt idx="13">
                  <c:v>-5.8223297214015579</c:v>
                </c:pt>
                <c:pt idx="14">
                  <c:v>-5.8733726911233974</c:v>
                </c:pt>
                <c:pt idx="15">
                  <c:v>-6.1097368016491318</c:v>
                </c:pt>
                <c:pt idx="16">
                  <c:v>-5.9053956746791973</c:v>
                </c:pt>
                <c:pt idx="17">
                  <c:v>-5.7871489407873042</c:v>
                </c:pt>
                <c:pt idx="18">
                  <c:v>-5.5369901790606173</c:v>
                </c:pt>
                <c:pt idx="19">
                  <c:v>-5.5329597647288873</c:v>
                </c:pt>
                <c:pt idx="20">
                  <c:v>-5.185767609292907</c:v>
                </c:pt>
                <c:pt idx="21">
                  <c:v>-4.8133391083696173</c:v>
                </c:pt>
                <c:pt idx="22">
                  <c:v>-4.4815681851475571</c:v>
                </c:pt>
                <c:pt idx="23">
                  <c:v>-4.0212192431283595</c:v>
                </c:pt>
                <c:pt idx="24">
                  <c:v>-4.3772488148623472</c:v>
                </c:pt>
                <c:pt idx="25">
                  <c:v>-4.8119753750394878</c:v>
                </c:pt>
                <c:pt idx="26">
                  <c:v>-5.2161691282644957</c:v>
                </c:pt>
                <c:pt idx="27">
                  <c:v>-5.4767020115781886</c:v>
                </c:pt>
                <c:pt idx="28">
                  <c:v>-5.1977498825621868</c:v>
                </c:pt>
                <c:pt idx="29">
                  <c:v>-5.1155969223501243</c:v>
                </c:pt>
                <c:pt idx="30">
                  <c:v>-5.204645258925237</c:v>
                </c:pt>
                <c:pt idx="31">
                  <c:v>-5.6264400025691508</c:v>
                </c:pt>
                <c:pt idx="32">
                  <c:v>-5.3159472793404179</c:v>
                </c:pt>
                <c:pt idx="33">
                  <c:v>-4.811561884762777</c:v>
                </c:pt>
                <c:pt idx="34">
                  <c:v>-4.28109346418693</c:v>
                </c:pt>
                <c:pt idx="35">
                  <c:v>-3.5828579144685722</c:v>
                </c:pt>
                <c:pt idx="36">
                  <c:v>-4.0524417708075067</c:v>
                </c:pt>
                <c:pt idx="37">
                  <c:v>-4.5719995705935075</c:v>
                </c:pt>
                <c:pt idx="38">
                  <c:v>-4.8398254055567129</c:v>
                </c:pt>
                <c:pt idx="39" formatCode="0.00">
                  <c:v>-5.0781412368286025</c:v>
                </c:pt>
                <c:pt idx="40" formatCode="0.00">
                  <c:v>-5.0208432735567836</c:v>
                </c:pt>
                <c:pt idx="41" formatCode="0.00">
                  <c:v>-4.9768662132486705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6-4355-9F5C-690C951CA13B}"/>
            </c:ext>
          </c:extLst>
        </c:ser>
        <c:ser>
          <c:idx val="2"/>
          <c:order val="2"/>
          <c:tx>
            <c:strRef>
              <c:f>'1.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'1.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'1. adat'!$C$6:$AR$6</c:f>
              <c:numCache>
                <c:formatCode>0.0</c:formatCode>
                <c:ptCount val="42"/>
                <c:pt idx="0">
                  <c:v>0.14373185580634715</c:v>
                </c:pt>
                <c:pt idx="1">
                  <c:v>1.5565198829681461E-2</c:v>
                </c:pt>
                <c:pt idx="2">
                  <c:v>5.6753197255188029E-2</c:v>
                </c:pt>
                <c:pt idx="3">
                  <c:v>0.4340019554078971</c:v>
                </c:pt>
                <c:pt idx="4">
                  <c:v>0.98217894001885997</c:v>
                </c:pt>
                <c:pt idx="5">
                  <c:v>1.581618573938038</c:v>
                </c:pt>
                <c:pt idx="6">
                  <c:v>2.3055445894169817</c:v>
                </c:pt>
                <c:pt idx="7">
                  <c:v>2.583606151675681</c:v>
                </c:pt>
                <c:pt idx="8">
                  <c:v>2.7850026545938422</c:v>
                </c:pt>
                <c:pt idx="9">
                  <c:v>2.8965149992395514</c:v>
                </c:pt>
                <c:pt idx="10">
                  <c:v>2.9764174631150198</c:v>
                </c:pt>
                <c:pt idx="11">
                  <c:v>2.4681438863786429</c:v>
                </c:pt>
                <c:pt idx="12">
                  <c:v>2.3529984771984309</c:v>
                </c:pt>
                <c:pt idx="13">
                  <c:v>2.1451200388226779</c:v>
                </c:pt>
                <c:pt idx="14">
                  <c:v>2.3085220164223981</c:v>
                </c:pt>
                <c:pt idx="15">
                  <c:v>3.0437481813692999</c:v>
                </c:pt>
                <c:pt idx="16">
                  <c:v>2.7639793920100546</c:v>
                </c:pt>
                <c:pt idx="17">
                  <c:v>2.78250144204734</c:v>
                </c:pt>
                <c:pt idx="18">
                  <c:v>2.4167742206475018</c:v>
                </c:pt>
                <c:pt idx="19">
                  <c:v>3.0694255056376067</c:v>
                </c:pt>
                <c:pt idx="20">
                  <c:v>3.5107707238960382</c:v>
                </c:pt>
                <c:pt idx="21">
                  <c:v>3.956625814548989</c:v>
                </c:pt>
                <c:pt idx="22">
                  <c:v>4.0411623650492547</c:v>
                </c:pt>
                <c:pt idx="23">
                  <c:v>4.4391174548912362</c:v>
                </c:pt>
                <c:pt idx="24">
                  <c:v>4.1962026866217155</c:v>
                </c:pt>
                <c:pt idx="25">
                  <c:v>3.9112893560601631</c:v>
                </c:pt>
                <c:pt idx="26">
                  <c:v>4.2655693918637798</c:v>
                </c:pt>
                <c:pt idx="27">
                  <c:v>4.3284427544242217</c:v>
                </c:pt>
                <c:pt idx="28">
                  <c:v>4.5746419038197805</c:v>
                </c:pt>
                <c:pt idx="29">
                  <c:v>5.0923468134679908</c:v>
                </c:pt>
                <c:pt idx="30">
                  <c:v>4.7088111887739457</c:v>
                </c:pt>
                <c:pt idx="31">
                  <c:v>4.9704171046581269</c:v>
                </c:pt>
                <c:pt idx="32">
                  <c:v>4.3159164746695184</c:v>
                </c:pt>
                <c:pt idx="33">
                  <c:v>3.026240433317668</c:v>
                </c:pt>
                <c:pt idx="34">
                  <c:v>2.1860821056944291</c:v>
                </c:pt>
                <c:pt idx="35">
                  <c:v>-0.25492141939781182</c:v>
                </c:pt>
                <c:pt idx="36">
                  <c:v>0.16075316611443408</c:v>
                </c:pt>
                <c:pt idx="37">
                  <c:v>1.0478415840609132</c:v>
                </c:pt>
                <c:pt idx="38">
                  <c:v>1.3029213460415214</c:v>
                </c:pt>
                <c:pt idx="39">
                  <c:v>1.7532184172846415</c:v>
                </c:pt>
                <c:pt idx="40">
                  <c:v>2.4997122973242969</c:v>
                </c:pt>
                <c:pt idx="41">
                  <c:v>1.9842744454765546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E6-4355-9F5C-690C951CA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'1.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'1. adat'!$C$7:$AR$7</c:f>
              <c:numCache>
                <c:formatCode>0.0</c:formatCode>
                <c:ptCount val="42"/>
                <c:pt idx="0">
                  <c:v>-6.1689219016885426</c:v>
                </c:pt>
                <c:pt idx="1">
                  <c:v>-5.6950882325456424</c:v>
                </c:pt>
                <c:pt idx="2">
                  <c:v>-6.2944860668059874</c:v>
                </c:pt>
                <c:pt idx="3">
                  <c:v>-6.083612752679457</c:v>
                </c:pt>
                <c:pt idx="4">
                  <c:v>-5.1888596213953315</c:v>
                </c:pt>
                <c:pt idx="5">
                  <c:v>-3.6294435987027001</c:v>
                </c:pt>
                <c:pt idx="6">
                  <c:v>-0.97576791983409916</c:v>
                </c:pt>
                <c:pt idx="7">
                  <c:v>0.95237938098571961</c:v>
                </c:pt>
                <c:pt idx="8">
                  <c:v>1.799638929649201</c:v>
                </c:pt>
                <c:pt idx="9">
                  <c:v>2.0382468261994462</c:v>
                </c:pt>
                <c:pt idx="10">
                  <c:v>2.1294467325029554</c:v>
                </c:pt>
                <c:pt idx="11">
                  <c:v>2.0947405513821971</c:v>
                </c:pt>
                <c:pt idx="12">
                  <c:v>2.2347904407221808</c:v>
                </c:pt>
                <c:pt idx="13">
                  <c:v>2.1043548842736692</c:v>
                </c:pt>
                <c:pt idx="14">
                  <c:v>2.5100541844361302</c:v>
                </c:pt>
                <c:pt idx="15">
                  <c:v>3.0673106558488121</c:v>
                </c:pt>
                <c:pt idx="16">
                  <c:v>2.8742259802648924</c:v>
                </c:pt>
                <c:pt idx="17">
                  <c:v>3.418273371575141</c:v>
                </c:pt>
                <c:pt idx="18">
                  <c:v>3.8174550569077983</c:v>
                </c:pt>
                <c:pt idx="19">
                  <c:v>4.2898460931827112</c:v>
                </c:pt>
                <c:pt idx="20">
                  <c:v>5.3436657695661633</c:v>
                </c:pt>
                <c:pt idx="21">
                  <c:v>5.8300002737717502</c:v>
                </c:pt>
                <c:pt idx="22">
                  <c:v>6.4366989574761098</c:v>
                </c:pt>
                <c:pt idx="23">
                  <c:v>7.382334403848402</c:v>
                </c:pt>
                <c:pt idx="24">
                  <c:v>6.863942426718296</c:v>
                </c:pt>
                <c:pt idx="25">
                  <c:v>5.7428934501694906</c:v>
                </c:pt>
                <c:pt idx="26">
                  <c:v>5.3892287937998997</c:v>
                </c:pt>
                <c:pt idx="27">
                  <c:v>5.228210450517536</c:v>
                </c:pt>
                <c:pt idx="28">
                  <c:v>6.2964491138386185</c:v>
                </c:pt>
                <c:pt idx="29">
                  <c:v>7.3896141765845229</c:v>
                </c:pt>
                <c:pt idx="30">
                  <c:v>7.1242283056175335</c:v>
                </c:pt>
                <c:pt idx="31">
                  <c:v>7.4532561634012104</c:v>
                </c:pt>
                <c:pt idx="32">
                  <c:v>7.2248136208332978</c:v>
                </c:pt>
                <c:pt idx="33">
                  <c:v>7.5091733794816209</c:v>
                </c:pt>
                <c:pt idx="34">
                  <c:v>7.8484985295021445</c:v>
                </c:pt>
                <c:pt idx="35">
                  <c:v>6.1835558999231974</c:v>
                </c:pt>
                <c:pt idx="36">
                  <c:v>5.3308319053041924</c:v>
                </c:pt>
                <c:pt idx="37">
                  <c:v>5.2176759691090089</c:v>
                </c:pt>
                <c:pt idx="38">
                  <c:v>4.3179869188030509</c:v>
                </c:pt>
                <c:pt idx="39">
                  <c:v>4.1739044418386424</c:v>
                </c:pt>
                <c:pt idx="40">
                  <c:v>4.8040551496910364</c:v>
                </c:pt>
                <c:pt idx="41">
                  <c:v>3.9739472152476782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E6-4355-9F5C-690C951CA13B}"/>
            </c:ext>
          </c:extLst>
        </c:ser>
        <c:ser>
          <c:idx val="4"/>
          <c:order val="4"/>
          <c:tx>
            <c:strRef>
              <c:f>'1. adat'!$B$8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'1. adat'!$C$8:$AR$8</c:f>
              <c:numCache>
                <c:formatCode>0.0</c:formatCode>
                <c:ptCount val="42"/>
                <c:pt idx="0">
                  <c:v>-6.857852295415225</c:v>
                </c:pt>
                <c:pt idx="1">
                  <c:v>-6.2485191741214212</c:v>
                </c:pt>
                <c:pt idx="2">
                  <c:v>-6.6974475085407787</c:v>
                </c:pt>
                <c:pt idx="3">
                  <c:v>-7.0368536316593735</c:v>
                </c:pt>
                <c:pt idx="4">
                  <c:v>-6.41420826016072</c:v>
                </c:pt>
                <c:pt idx="5">
                  <c:v>-5.1996736291104853</c:v>
                </c:pt>
                <c:pt idx="6">
                  <c:v>-2.9276333381903741</c:v>
                </c:pt>
                <c:pt idx="7">
                  <c:v>-0.79833261262032329</c:v>
                </c:pt>
                <c:pt idx="8">
                  <c:v>-0.15443222325995123</c:v>
                </c:pt>
                <c:pt idx="9">
                  <c:v>-5.3637324468811517E-2</c:v>
                </c:pt>
                <c:pt idx="10">
                  <c:v>-7.640456159048635E-2</c:v>
                </c:pt>
                <c:pt idx="11">
                  <c:v>0.27705358210415798</c:v>
                </c:pt>
                <c:pt idx="12">
                  <c:v>0.46438821708777661</c:v>
                </c:pt>
                <c:pt idx="13">
                  <c:v>0.47606041503982083</c:v>
                </c:pt>
                <c:pt idx="14">
                  <c:v>0.70916532074811456</c:v>
                </c:pt>
                <c:pt idx="15">
                  <c:v>0.74421806767612841</c:v>
                </c:pt>
                <c:pt idx="16">
                  <c:v>0.57729983395757245</c:v>
                </c:pt>
                <c:pt idx="17">
                  <c:v>1.0263738092880277</c:v>
                </c:pt>
                <c:pt idx="18">
                  <c:v>1.6466311880106708</c:v>
                </c:pt>
                <c:pt idx="19">
                  <c:v>1.7579300683984087</c:v>
                </c:pt>
                <c:pt idx="20">
                  <c:v>2.6344667825435688</c:v>
                </c:pt>
                <c:pt idx="21">
                  <c:v>2.8154917485560325</c:v>
                </c:pt>
                <c:pt idx="22">
                  <c:v>3.331088771010402</c:v>
                </c:pt>
                <c:pt idx="23">
                  <c:v>3.8225038917894354</c:v>
                </c:pt>
                <c:pt idx="24">
                  <c:v>3.5838484402797812</c:v>
                </c:pt>
                <c:pt idx="25">
                  <c:v>2.687991566611883</c:v>
                </c:pt>
                <c:pt idx="26">
                  <c:v>2.0893404940137041</c:v>
                </c:pt>
                <c:pt idx="27">
                  <c:v>1.5035586130252057</c:v>
                </c:pt>
                <c:pt idx="28">
                  <c:v>2.1870330713138699</c:v>
                </c:pt>
                <c:pt idx="29">
                  <c:v>2.6959819909091398</c:v>
                </c:pt>
                <c:pt idx="30">
                  <c:v>2.6222124189897866</c:v>
                </c:pt>
                <c:pt idx="31">
                  <c:v>2.8240923529351623</c:v>
                </c:pt>
                <c:pt idx="32">
                  <c:v>3.2410352642021154</c:v>
                </c:pt>
                <c:pt idx="33">
                  <c:v>4.6647316214122752</c:v>
                </c:pt>
                <c:pt idx="34">
                  <c:v>5.78359247946835</c:v>
                </c:pt>
                <c:pt idx="35">
                  <c:v>6.2159529765405317</c:v>
                </c:pt>
                <c:pt idx="36">
                  <c:v>5.1980159742217849</c:v>
                </c:pt>
                <c:pt idx="37">
                  <c:v>4.6904585645836914</c:v>
                </c:pt>
                <c:pt idx="38">
                  <c:v>3.6014110879712442</c:v>
                </c:pt>
                <c:pt idx="39">
                  <c:v>3.1976733836927416</c:v>
                </c:pt>
                <c:pt idx="40">
                  <c:v>3.1867916638256588</c:v>
                </c:pt>
                <c:pt idx="41">
                  <c:v>2.4721227170123048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E6-4355-9F5C-690C951CA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5261471239444355E-2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3542196969696969"/>
              <c:y val="7.30902777777777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3459595959595968E-3"/>
          <c:y val="0.81679368646190087"/>
          <c:w val="0.97966944444444459"/>
          <c:h val="0.169095281869908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145429670044E-2"/>
          <c:y val="6.8180461106837509E-2"/>
          <c:w val="0.88931770914065988"/>
          <c:h val="0.60111357786016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'10.adat'!$A$5</c:f>
              <c:strCache>
                <c:ptCount val="1"/>
                <c:pt idx="0">
                  <c:v>Current Account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'10.adat'!$C$1:$DI$2</c:f>
              <c:multiLvlStrCache>
                <c:ptCount val="109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2018*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  <c:pt idx="45">
                    <c:v>2013</c:v>
                  </c:pt>
                  <c:pt idx="49">
                    <c:v>2014</c:v>
                  </c:pt>
                  <c:pt idx="53">
                    <c:v>2015</c:v>
                  </c:pt>
                  <c:pt idx="57">
                    <c:v>2016</c:v>
                  </c:pt>
                  <c:pt idx="61">
                    <c:v>2017</c:v>
                  </c:pt>
                  <c:pt idx="64">
                    <c:v>2018</c:v>
                  </c:pt>
                  <c:pt idx="66">
                    <c:v>2013</c:v>
                  </c:pt>
                  <c:pt idx="70">
                    <c:v>2014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88">
                    <c:v>2013</c:v>
                  </c:pt>
                  <c:pt idx="92">
                    <c:v>2014</c:v>
                  </c:pt>
                  <c:pt idx="96">
                    <c:v>2015</c:v>
                  </c:pt>
                  <c:pt idx="100">
                    <c:v>2016</c:v>
                  </c:pt>
                  <c:pt idx="104">
                    <c:v>2017</c:v>
                  </c:pt>
                  <c:pt idx="108">
                    <c:v>2018</c:v>
                  </c:pt>
                </c:lvl>
                <c:lvl>
                  <c:pt idx="0">
                    <c:v>Hungary</c:v>
                  </c:pt>
                  <c:pt idx="23">
                    <c:v>Czech Republic</c:v>
                  </c:pt>
                  <c:pt idx="45">
                    <c:v>Poland</c:v>
                  </c:pt>
                  <c:pt idx="66">
                    <c:v>Slovakia</c:v>
                  </c:pt>
                  <c:pt idx="88">
                    <c:v>Romania</c:v>
                  </c:pt>
                </c:lvl>
              </c:multiLvlStrCache>
            </c:multiLvlStrRef>
          </c:cat>
          <c:val>
            <c:numRef>
              <c:f>'10.adat'!$C$5:$DI$5</c:f>
              <c:numCache>
                <c:formatCode>#\ ##0.0</c:formatCode>
                <c:ptCount val="109"/>
                <c:pt idx="0">
                  <c:v>2.6344667825435688</c:v>
                </c:pt>
                <c:pt idx="1">
                  <c:v>2.8154917485560325</c:v>
                </c:pt>
                <c:pt idx="2">
                  <c:v>3.331088771010402</c:v>
                </c:pt>
                <c:pt idx="3">
                  <c:v>3.8225038917894354</c:v>
                </c:pt>
                <c:pt idx="4">
                  <c:v>3.5838484402797812</c:v>
                </c:pt>
                <c:pt idx="5">
                  <c:v>2.687991566611883</c:v>
                </c:pt>
                <c:pt idx="6">
                  <c:v>2.0893404940137041</c:v>
                </c:pt>
                <c:pt idx="7">
                  <c:v>1.5035586130252057</c:v>
                </c:pt>
                <c:pt idx="8">
                  <c:v>2.1870330713138699</c:v>
                </c:pt>
                <c:pt idx="9">
                  <c:v>2.6959819909091398</c:v>
                </c:pt>
                <c:pt idx="10">
                  <c:v>2.6222124189897866</c:v>
                </c:pt>
                <c:pt idx="11">
                  <c:v>2.8240923529351623</c:v>
                </c:pt>
                <c:pt idx="12">
                  <c:v>3.2410352642021154</c:v>
                </c:pt>
                <c:pt idx="13">
                  <c:v>4.6647316214122752</c:v>
                </c:pt>
                <c:pt idx="14">
                  <c:v>5.78359247946835</c:v>
                </c:pt>
                <c:pt idx="15">
                  <c:v>6.2159529765405317</c:v>
                </c:pt>
                <c:pt idx="16">
                  <c:v>5.1980159742217849</c:v>
                </c:pt>
                <c:pt idx="17">
                  <c:v>4.6904585645836914</c:v>
                </c:pt>
                <c:pt idx="18">
                  <c:v>3.6014110879712442</c:v>
                </c:pt>
                <c:pt idx="19">
                  <c:v>3.1976733836927416</c:v>
                </c:pt>
                <c:pt idx="20">
                  <c:v>3.1867916638256588</c:v>
                </c:pt>
                <c:pt idx="21">
                  <c:v>2.4721227170123048</c:v>
                </c:pt>
                <c:pt idx="23">
                  <c:v>-1.8004963014438657</c:v>
                </c:pt>
                <c:pt idx="24" formatCode="0.00">
                  <c:v>-1.7773567980729721</c:v>
                </c:pt>
                <c:pt idx="25">
                  <c:v>-1.2531829916534185</c:v>
                </c:pt>
                <c:pt idx="26">
                  <c:v>-0.52597367594973632</c:v>
                </c:pt>
                <c:pt idx="27">
                  <c:v>0.96280411434463298</c:v>
                </c:pt>
                <c:pt idx="28">
                  <c:v>0.18722079077613218</c:v>
                </c:pt>
                <c:pt idx="29">
                  <c:v>1.4966411917868849E-2</c:v>
                </c:pt>
                <c:pt idx="30">
                  <c:v>0.18882871932889844</c:v>
                </c:pt>
                <c:pt idx="31">
                  <c:v>0.43563892765221418</c:v>
                </c:pt>
                <c:pt idx="32">
                  <c:v>0.18222781381001335</c:v>
                </c:pt>
                <c:pt idx="33">
                  <c:v>-5.9758676663177246E-2</c:v>
                </c:pt>
                <c:pt idx="34">
                  <c:v>0.21860699162599934</c:v>
                </c:pt>
                <c:pt idx="35">
                  <c:v>0.82340248177339981</c:v>
                </c:pt>
                <c:pt idx="36">
                  <c:v>1.615318322887505</c:v>
                </c:pt>
                <c:pt idx="37">
                  <c:v>2.2182228506948909</c:v>
                </c:pt>
                <c:pt idx="38">
                  <c:v>1.5559538396202937</c:v>
                </c:pt>
                <c:pt idx="39">
                  <c:v>1.0837199018136636</c:v>
                </c:pt>
                <c:pt idx="40">
                  <c:v>1.1017182544040858</c:v>
                </c:pt>
                <c:pt idx="41">
                  <c:v>0.74391926974740852</c:v>
                </c:pt>
                <c:pt idx="42">
                  <c:v>1.0168762058991949</c:v>
                </c:pt>
                <c:pt idx="43">
                  <c:v>0.33273041036412943</c:v>
                </c:pt>
                <c:pt idx="45">
                  <c:v>-2.981397052162007</c:v>
                </c:pt>
                <c:pt idx="46" formatCode="General">
                  <c:v>-2.292621132462723</c:v>
                </c:pt>
                <c:pt idx="47">
                  <c:v>-1.5583570072744874</c:v>
                </c:pt>
                <c:pt idx="48">
                  <c:v>-1.2735355860492636</c:v>
                </c:pt>
                <c:pt idx="49">
                  <c:v>-1.3883586217421831</c:v>
                </c:pt>
                <c:pt idx="50">
                  <c:v>-2.0528736881522942</c:v>
                </c:pt>
                <c:pt idx="51">
                  <c:v>-2.3649561041289129</c:v>
                </c:pt>
                <c:pt idx="52">
                  <c:v>-2.0754783097927998</c:v>
                </c:pt>
                <c:pt idx="53">
                  <c:v>-1.3744332690855388</c:v>
                </c:pt>
                <c:pt idx="54">
                  <c:v>-0.58028514749746674</c:v>
                </c:pt>
                <c:pt idx="55">
                  <c:v>-0.63860201038663578</c:v>
                </c:pt>
                <c:pt idx="56">
                  <c:v>-0.56035941528724498</c:v>
                </c:pt>
                <c:pt idx="57">
                  <c:v>-0.67365227616202694</c:v>
                </c:pt>
                <c:pt idx="58">
                  <c:v>-0.44581754694487175</c:v>
                </c:pt>
                <c:pt idx="59">
                  <c:v>-0.45755922694730988</c:v>
                </c:pt>
                <c:pt idx="60">
                  <c:v>-0.2934631540315259</c:v>
                </c:pt>
                <c:pt idx="61">
                  <c:v>0.2224460382485271</c:v>
                </c:pt>
                <c:pt idx="62">
                  <c:v>-0.35979548799448485</c:v>
                </c:pt>
                <c:pt idx="63">
                  <c:v>0.2747932877688658</c:v>
                </c:pt>
                <c:pt idx="64">
                  <c:v>0.19049291194655635</c:v>
                </c:pt>
                <c:pt idx="66">
                  <c:v>1.6158704347040518</c:v>
                </c:pt>
                <c:pt idx="67">
                  <c:v>2.2995986254145815</c:v>
                </c:pt>
                <c:pt idx="68">
                  <c:v>2.6272562418512369</c:v>
                </c:pt>
                <c:pt idx="69">
                  <c:v>1.8593821204856964</c:v>
                </c:pt>
                <c:pt idx="70">
                  <c:v>1.5135660162706333</c:v>
                </c:pt>
                <c:pt idx="71">
                  <c:v>0.86592789803072101</c:v>
                </c:pt>
                <c:pt idx="72">
                  <c:v>0.88879822823172872</c:v>
                </c:pt>
                <c:pt idx="73">
                  <c:v>1.143941604304501</c:v>
                </c:pt>
                <c:pt idx="74">
                  <c:v>0.81492643333559645</c:v>
                </c:pt>
                <c:pt idx="75">
                  <c:v>-0.21476367581170697</c:v>
                </c:pt>
                <c:pt idx="76">
                  <c:v>-1.594099025693035</c:v>
                </c:pt>
                <c:pt idx="77">
                  <c:v>-1.7631983208359316</c:v>
                </c:pt>
                <c:pt idx="78">
                  <c:v>-2.2280747229848927</c:v>
                </c:pt>
                <c:pt idx="79">
                  <c:v>-1.5544752787883704</c:v>
                </c:pt>
                <c:pt idx="80">
                  <c:v>-0.94580551765408449</c:v>
                </c:pt>
                <c:pt idx="81">
                  <c:v>-1.4845848633462309</c:v>
                </c:pt>
                <c:pt idx="82">
                  <c:v>-1.3971682916075863</c:v>
                </c:pt>
                <c:pt idx="83">
                  <c:v>-2.0032348425641504</c:v>
                </c:pt>
                <c:pt idx="84">
                  <c:v>-2.3735956563581095</c:v>
                </c:pt>
                <c:pt idx="85">
                  <c:v>-2.0903639692558236</c:v>
                </c:pt>
                <c:pt idx="86">
                  <c:v>-2.1590779758019747</c:v>
                </c:pt>
                <c:pt idx="88">
                  <c:v>-3.9622096970083667</c:v>
                </c:pt>
                <c:pt idx="89">
                  <c:v>-2.1705602094432277</c:v>
                </c:pt>
                <c:pt idx="90" formatCode="0.00">
                  <c:v>-1.3219692616089929</c:v>
                </c:pt>
                <c:pt idx="91" formatCode="0.00">
                  <c:v>-1.0700106987193452</c:v>
                </c:pt>
                <c:pt idx="92" formatCode="0.00">
                  <c:v>-0.9644676345329013</c:v>
                </c:pt>
                <c:pt idx="93" formatCode="0.00">
                  <c:v>-1.6384746339802514</c:v>
                </c:pt>
                <c:pt idx="94" formatCode="0.00">
                  <c:v>-1.3797119281311327</c:v>
                </c:pt>
                <c:pt idx="95" formatCode="0.00">
                  <c:v>-0.66647764208882343</c:v>
                </c:pt>
                <c:pt idx="96" formatCode="0.00">
                  <c:v>0.23401037813519762</c:v>
                </c:pt>
                <c:pt idx="97" formatCode="0.00">
                  <c:v>-0.27305149932448869</c:v>
                </c:pt>
                <c:pt idx="98" formatCode="0.00">
                  <c:v>-0.59869779259965061</c:v>
                </c:pt>
                <c:pt idx="99" formatCode="0.00">
                  <c:v>-1.2333048452598547</c:v>
                </c:pt>
                <c:pt idx="100" formatCode="0.00">
                  <c:v>-2.1914653205591659</c:v>
                </c:pt>
                <c:pt idx="101" formatCode="0.00">
                  <c:v>-2.366594724060834</c:v>
                </c:pt>
                <c:pt idx="102" formatCode="0.00">
                  <c:v>-2.2355610425404078</c:v>
                </c:pt>
                <c:pt idx="103" formatCode="0.00">
                  <c:v>-2.045989858706561</c:v>
                </c:pt>
                <c:pt idx="104" formatCode="0.00">
                  <c:v>-2.352782597473364</c:v>
                </c:pt>
                <c:pt idx="105" formatCode="0.00">
                  <c:v>-2.7165563338931129</c:v>
                </c:pt>
                <c:pt idx="106" formatCode="0.00">
                  <c:v>-3.014854862917121</c:v>
                </c:pt>
                <c:pt idx="107" formatCode="0.00">
                  <c:v>-3.3552981392072856</c:v>
                </c:pt>
                <c:pt idx="108" formatCode="0.00">
                  <c:v>-3.54706290319782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5-4DD1-9559-3EE41D1F39A6}"/>
            </c:ext>
          </c:extLst>
        </c:ser>
        <c:ser>
          <c:idx val="1"/>
          <c:order val="1"/>
          <c:tx>
            <c:strRef>
              <c:f>'10.adat'!$A$6</c:f>
              <c:strCache>
                <c:ptCount val="1"/>
                <c:pt idx="0">
                  <c:v>Capital Account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'10.adat'!$C$1:$DI$2</c:f>
              <c:multiLvlStrCache>
                <c:ptCount val="109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2018*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  <c:pt idx="45">
                    <c:v>2013</c:v>
                  </c:pt>
                  <c:pt idx="49">
                    <c:v>2014</c:v>
                  </c:pt>
                  <c:pt idx="53">
                    <c:v>2015</c:v>
                  </c:pt>
                  <c:pt idx="57">
                    <c:v>2016</c:v>
                  </c:pt>
                  <c:pt idx="61">
                    <c:v>2017</c:v>
                  </c:pt>
                  <c:pt idx="64">
                    <c:v>2018</c:v>
                  </c:pt>
                  <c:pt idx="66">
                    <c:v>2013</c:v>
                  </c:pt>
                  <c:pt idx="70">
                    <c:v>2014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88">
                    <c:v>2013</c:v>
                  </c:pt>
                  <c:pt idx="92">
                    <c:v>2014</c:v>
                  </c:pt>
                  <c:pt idx="96">
                    <c:v>2015</c:v>
                  </c:pt>
                  <c:pt idx="100">
                    <c:v>2016</c:v>
                  </c:pt>
                  <c:pt idx="104">
                    <c:v>2017</c:v>
                  </c:pt>
                  <c:pt idx="108">
                    <c:v>2018</c:v>
                  </c:pt>
                </c:lvl>
                <c:lvl>
                  <c:pt idx="0">
                    <c:v>Hungary</c:v>
                  </c:pt>
                  <c:pt idx="23">
                    <c:v>Czech Republic</c:v>
                  </c:pt>
                  <c:pt idx="45">
                    <c:v>Poland</c:v>
                  </c:pt>
                  <c:pt idx="66">
                    <c:v>Slovakia</c:v>
                  </c:pt>
                  <c:pt idx="88">
                    <c:v>Romania</c:v>
                  </c:pt>
                </c:lvl>
              </c:multiLvlStrCache>
            </c:multiLvlStrRef>
          </c:cat>
          <c:val>
            <c:numRef>
              <c:f>'10.adat'!$C$6:$DI$6</c:f>
              <c:numCache>
                <c:formatCode>#\ ##0.0</c:formatCode>
                <c:ptCount val="109"/>
                <c:pt idx="0">
                  <c:v>2.7091989870225945</c:v>
                </c:pt>
                <c:pt idx="1">
                  <c:v>3.0145085252157178</c:v>
                </c:pt>
                <c:pt idx="2">
                  <c:v>3.1056101864657077</c:v>
                </c:pt>
                <c:pt idx="3">
                  <c:v>3.5598305120589666</c:v>
                </c:pt>
                <c:pt idx="4">
                  <c:v>3.2800939864385148</c:v>
                </c:pt>
                <c:pt idx="5">
                  <c:v>3.0549018835576076</c:v>
                </c:pt>
                <c:pt idx="6">
                  <c:v>3.2998882997861956</c:v>
                </c:pt>
                <c:pt idx="7">
                  <c:v>3.7246518374923303</c:v>
                </c:pt>
                <c:pt idx="8">
                  <c:v>4.1094160425247486</c:v>
                </c:pt>
                <c:pt idx="9">
                  <c:v>4.6936321856753835</c:v>
                </c:pt>
                <c:pt idx="10">
                  <c:v>4.5020158866277473</c:v>
                </c:pt>
                <c:pt idx="11">
                  <c:v>4.6291638104660482</c:v>
                </c:pt>
                <c:pt idx="12">
                  <c:v>3.9837783566311824</c:v>
                </c:pt>
                <c:pt idx="13">
                  <c:v>2.8444417580693457</c:v>
                </c:pt>
                <c:pt idx="14">
                  <c:v>2.0649060500337963</c:v>
                </c:pt>
                <c:pt idx="15">
                  <c:v>-3.239707661733604E-2</c:v>
                </c:pt>
                <c:pt idx="16">
                  <c:v>0.13281593108240752</c:v>
                </c:pt>
                <c:pt idx="17">
                  <c:v>0.52721740452531662</c:v>
                </c:pt>
                <c:pt idx="18">
                  <c:v>0.71657583083180576</c:v>
                </c:pt>
                <c:pt idx="19">
                  <c:v>0.97623105814589906</c:v>
                </c:pt>
                <c:pt idx="20">
                  <c:v>1.6172634858653785</c:v>
                </c:pt>
                <c:pt idx="21">
                  <c:v>1.5018244982353739</c:v>
                </c:pt>
                <c:pt idx="23">
                  <c:v>1.3154857778071665</c:v>
                </c:pt>
                <c:pt idx="24" formatCode="0.00">
                  <c:v>1.4074452769945394</c:v>
                </c:pt>
                <c:pt idx="25">
                  <c:v>2.6000777889803981</c:v>
                </c:pt>
                <c:pt idx="26">
                  <c:v>2.0062972252256821</c:v>
                </c:pt>
                <c:pt idx="27">
                  <c:v>2.4997814709018131</c:v>
                </c:pt>
                <c:pt idx="28">
                  <c:v>2.4302907770909248</c:v>
                </c:pt>
                <c:pt idx="29">
                  <c:v>1.0893501187399299</c:v>
                </c:pt>
                <c:pt idx="30">
                  <c:v>0.75039945764408378</c:v>
                </c:pt>
                <c:pt idx="31">
                  <c:v>0.95033615513554737</c:v>
                </c:pt>
                <c:pt idx="32">
                  <c:v>2.1022008225895754</c:v>
                </c:pt>
                <c:pt idx="33">
                  <c:v>2.1889112840971086</c:v>
                </c:pt>
                <c:pt idx="34">
                  <c:v>2.2071948047015932</c:v>
                </c:pt>
                <c:pt idx="35">
                  <c:v>1.9230443460883999</c:v>
                </c:pt>
                <c:pt idx="36">
                  <c:v>1.2496423548565176</c:v>
                </c:pt>
                <c:pt idx="37">
                  <c:v>1.3283626858636493</c:v>
                </c:pt>
                <c:pt idx="38">
                  <c:v>1.1222576469500931</c:v>
                </c:pt>
                <c:pt idx="39">
                  <c:v>0.74762138325108141</c:v>
                </c:pt>
                <c:pt idx="40">
                  <c:v>0.45344740898627234</c:v>
                </c:pt>
                <c:pt idx="41">
                  <c:v>0.37034546026843695</c:v>
                </c:pt>
                <c:pt idx="42">
                  <c:v>0.93465491808873558</c:v>
                </c:pt>
                <c:pt idx="43">
                  <c:v>1.0040161659670837</c:v>
                </c:pt>
                <c:pt idx="45">
                  <c:v>2.0468729464216215</c:v>
                </c:pt>
                <c:pt idx="46" formatCode="General">
                  <c:v>2.2883579153477336</c:v>
                </c:pt>
                <c:pt idx="47">
                  <c:v>2.2369647402924961</c:v>
                </c:pt>
                <c:pt idx="48">
                  <c:v>2.2813713252875334</c:v>
                </c:pt>
                <c:pt idx="49">
                  <c:v>2.4287866910351092</c:v>
                </c:pt>
                <c:pt idx="50">
                  <c:v>2.4968006438169228</c:v>
                </c:pt>
                <c:pt idx="51">
                  <c:v>2.3775054698599956</c:v>
                </c:pt>
                <c:pt idx="52">
                  <c:v>2.4422015464185955</c:v>
                </c:pt>
                <c:pt idx="53">
                  <c:v>2.9384260745546174</c:v>
                </c:pt>
                <c:pt idx="54">
                  <c:v>2.3103892829449069</c:v>
                </c:pt>
                <c:pt idx="55">
                  <c:v>2.9161369570584701</c:v>
                </c:pt>
                <c:pt idx="56">
                  <c:v>2.3634137009051677</c:v>
                </c:pt>
                <c:pt idx="57">
                  <c:v>2.0805419779474388</c:v>
                </c:pt>
                <c:pt idx="58">
                  <c:v>1.8182445543854922</c:v>
                </c:pt>
                <c:pt idx="59">
                  <c:v>0.75483298841623414</c:v>
                </c:pt>
                <c:pt idx="60">
                  <c:v>1.0494512887089948</c:v>
                </c:pt>
                <c:pt idx="61">
                  <c:v>0.62166671515500815</c:v>
                </c:pt>
                <c:pt idx="62">
                  <c:v>0.80939885345502038</c:v>
                </c:pt>
                <c:pt idx="63">
                  <c:v>1.0101105852843508</c:v>
                </c:pt>
                <c:pt idx="64">
                  <c:v>1.2664827345810208</c:v>
                </c:pt>
                <c:pt idx="66">
                  <c:v>2.1302661224311015</c:v>
                </c:pt>
                <c:pt idx="67">
                  <c:v>1.7359314667872057</c:v>
                </c:pt>
                <c:pt idx="68">
                  <c:v>1.5779801095627519</c:v>
                </c:pt>
                <c:pt idx="69">
                  <c:v>1.4345461360284115</c:v>
                </c:pt>
                <c:pt idx="70">
                  <c:v>1.2113089488483912</c:v>
                </c:pt>
                <c:pt idx="71">
                  <c:v>1.0509312859802913</c:v>
                </c:pt>
                <c:pt idx="72">
                  <c:v>0.98496328243385001</c:v>
                </c:pt>
                <c:pt idx="73">
                  <c:v>0.95915508136652594</c:v>
                </c:pt>
                <c:pt idx="74">
                  <c:v>1.2237607007244371</c:v>
                </c:pt>
                <c:pt idx="75">
                  <c:v>1.4932483426691019</c:v>
                </c:pt>
                <c:pt idx="76">
                  <c:v>2.3718521576687408</c:v>
                </c:pt>
                <c:pt idx="77">
                  <c:v>3.5365365213114921</c:v>
                </c:pt>
                <c:pt idx="78">
                  <c:v>3.9832796877398637</c:v>
                </c:pt>
                <c:pt idx="79">
                  <c:v>4.1342427627350276</c:v>
                </c:pt>
                <c:pt idx="80">
                  <c:v>3.2349578062476794</c:v>
                </c:pt>
                <c:pt idx="81">
                  <c:v>2.0093895556596104</c:v>
                </c:pt>
                <c:pt idx="82">
                  <c:v>1.2668554797941864</c:v>
                </c:pt>
                <c:pt idx="83">
                  <c:v>1.1300206194034992</c:v>
                </c:pt>
                <c:pt idx="84">
                  <c:v>1.0723157225669271</c:v>
                </c:pt>
                <c:pt idx="85">
                  <c:v>0.92945595233052347</c:v>
                </c:pt>
                <c:pt idx="86">
                  <c:v>1.0180451581883767</c:v>
                </c:pt>
                <c:pt idx="88">
                  <c:v>1.2742430773545306</c:v>
                </c:pt>
                <c:pt idx="89">
                  <c:v>1.2818159546888885</c:v>
                </c:pt>
                <c:pt idx="90" formatCode="0.00">
                  <c:v>1.890434605069</c:v>
                </c:pt>
                <c:pt idx="91" formatCode="0.00">
                  <c:v>2.1058854057534413</c:v>
                </c:pt>
                <c:pt idx="92" formatCode="0.00">
                  <c:v>3.0136857957340215</c:v>
                </c:pt>
                <c:pt idx="93" formatCode="0.00">
                  <c:v>2.8505958461014633</c:v>
                </c:pt>
                <c:pt idx="94" formatCode="0.00">
                  <c:v>2.3164223531734782</c:v>
                </c:pt>
                <c:pt idx="95" formatCode="0.00">
                  <c:v>2.6250068892154399</c:v>
                </c:pt>
                <c:pt idx="96" formatCode="0.00">
                  <c:v>2.5503673578029775</c:v>
                </c:pt>
                <c:pt idx="97" formatCode="0.00">
                  <c:v>2.6881337771175078</c:v>
                </c:pt>
                <c:pt idx="98" formatCode="0.00">
                  <c:v>2.9471811973955848</c:v>
                </c:pt>
                <c:pt idx="99" formatCode="0.00">
                  <c:v>2.4309892015645564</c:v>
                </c:pt>
                <c:pt idx="100" formatCode="0.00">
                  <c:v>2.2763185806993467</c:v>
                </c:pt>
                <c:pt idx="101" formatCode="0.00">
                  <c:v>2.6069553134046459</c:v>
                </c:pt>
                <c:pt idx="102" formatCode="0.00">
                  <c:v>2.7332159543716688</c:v>
                </c:pt>
                <c:pt idx="103" formatCode="0.00">
                  <c:v>2.490732098393369</c:v>
                </c:pt>
                <c:pt idx="104" formatCode="0.00">
                  <c:v>1.8121800478942309</c:v>
                </c:pt>
                <c:pt idx="105" formatCode="0.00">
                  <c:v>1.2464159910555295</c:v>
                </c:pt>
                <c:pt idx="106" formatCode="0.00">
                  <c:v>0.75409672814380713</c:v>
                </c:pt>
                <c:pt idx="107" formatCode="0.00">
                  <c:v>1.1822954571851456</c:v>
                </c:pt>
                <c:pt idx="108" formatCode="0.00">
                  <c:v>1.1935891119434103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85-4DD1-9559-3EE41D1F3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4136136"/>
        <c:axId val="824137120"/>
      </c:barChart>
      <c:lineChart>
        <c:grouping val="standard"/>
        <c:varyColors val="0"/>
        <c:ser>
          <c:idx val="3"/>
          <c:order val="3"/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spPr>
              <a:ln w="3175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85-4DD1-9559-3EE41D1F39A6}"/>
              </c:ext>
            </c:extLst>
          </c:dPt>
          <c:dPt>
            <c:idx val="43"/>
            <c:marker>
              <c:symbol val="none"/>
            </c:marker>
            <c:bubble3D val="0"/>
            <c:spPr>
              <a:ln w="3175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85-4DD1-9559-3EE41D1F39A6}"/>
              </c:ext>
            </c:extLst>
          </c:dPt>
          <c:dPt>
            <c:idx val="64"/>
            <c:marker>
              <c:symbol val="none"/>
            </c:marker>
            <c:bubble3D val="0"/>
            <c:spPr>
              <a:ln w="3175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185-4DD1-9559-3EE41D1F39A6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3175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4185-4DD1-9559-3EE41D1F39A6}"/>
              </c:ext>
            </c:extLst>
          </c:dPt>
          <c:cat>
            <c:multiLvlStrRef>
              <c:f>'10.adat'!$C$3:$DI$4</c:f>
              <c:multiLvlStrCache>
                <c:ptCount val="109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2018*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  <c:pt idx="45">
                    <c:v>2013</c:v>
                  </c:pt>
                  <c:pt idx="49">
                    <c:v>2014</c:v>
                  </c:pt>
                  <c:pt idx="53">
                    <c:v>2015</c:v>
                  </c:pt>
                  <c:pt idx="57">
                    <c:v>2016</c:v>
                  </c:pt>
                  <c:pt idx="61">
                    <c:v>2017</c:v>
                  </c:pt>
                  <c:pt idx="64">
                    <c:v>2018</c:v>
                  </c:pt>
                  <c:pt idx="66">
                    <c:v>2013</c:v>
                  </c:pt>
                  <c:pt idx="70">
                    <c:v>2014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88">
                    <c:v>2013</c:v>
                  </c:pt>
                  <c:pt idx="92">
                    <c:v>2014</c:v>
                  </c:pt>
                  <c:pt idx="96">
                    <c:v>2015</c:v>
                  </c:pt>
                  <c:pt idx="100">
                    <c:v>2016</c:v>
                  </c:pt>
                  <c:pt idx="104">
                    <c:v>2017</c:v>
                  </c:pt>
                  <c:pt idx="108">
                    <c:v>2018</c:v>
                  </c:pt>
                </c:lvl>
                <c:lvl>
                  <c:pt idx="0">
                    <c:v>Magyarország</c:v>
                  </c:pt>
                  <c:pt idx="23">
                    <c:v>Csehország</c:v>
                  </c:pt>
                  <c:pt idx="45">
                    <c:v>Lengyelország</c:v>
                  </c:pt>
                  <c:pt idx="66">
                    <c:v>Szlovákia</c:v>
                  </c:pt>
                  <c:pt idx="88">
                    <c:v>Románia</c:v>
                  </c:pt>
                </c:lvl>
              </c:multiLvlStrCache>
            </c:multiLvlStrRef>
          </c:cat>
          <c:val>
            <c:numRef>
              <c:f>'10.adat'!$C$10:$DI$10</c:f>
              <c:numCache>
                <c:formatCode>General</c:formatCode>
                <c:ptCount val="109"/>
                <c:pt idx="0">
                  <c:v>-10000</c:v>
                </c:pt>
                <c:pt idx="1">
                  <c:v>-10000</c:v>
                </c:pt>
                <c:pt idx="2">
                  <c:v>-10000</c:v>
                </c:pt>
                <c:pt idx="3">
                  <c:v>-10000</c:v>
                </c:pt>
                <c:pt idx="4">
                  <c:v>-10000</c:v>
                </c:pt>
                <c:pt idx="5">
                  <c:v>-10000</c:v>
                </c:pt>
                <c:pt idx="6">
                  <c:v>-10000</c:v>
                </c:pt>
                <c:pt idx="7">
                  <c:v>-10000</c:v>
                </c:pt>
                <c:pt idx="8">
                  <c:v>-10000</c:v>
                </c:pt>
                <c:pt idx="9">
                  <c:v>-10000</c:v>
                </c:pt>
                <c:pt idx="10">
                  <c:v>-10000</c:v>
                </c:pt>
                <c:pt idx="11">
                  <c:v>-10000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-10000</c:v>
                </c:pt>
                <c:pt idx="98">
                  <c:v>-10000</c:v>
                </c:pt>
                <c:pt idx="99">
                  <c:v>-10000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185-4DD1-9559-3EE41D1F3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36136"/>
        <c:axId val="824137120"/>
      </c:lineChart>
      <c:lineChart>
        <c:grouping val="standard"/>
        <c:varyColors val="0"/>
        <c:ser>
          <c:idx val="2"/>
          <c:order val="2"/>
          <c:tx>
            <c:strRef>
              <c:f>'10.adat'!$A$7</c:f>
              <c:strCache>
                <c:ptCount val="1"/>
                <c:pt idx="0">
                  <c:v>Net lending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'10.adat'!$C$3:$DI$4</c:f>
              <c:multiLvlStrCache>
                <c:ptCount val="109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2018*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  <c:pt idx="45">
                    <c:v>2013</c:v>
                  </c:pt>
                  <c:pt idx="49">
                    <c:v>2014</c:v>
                  </c:pt>
                  <c:pt idx="53">
                    <c:v>2015</c:v>
                  </c:pt>
                  <c:pt idx="57">
                    <c:v>2016</c:v>
                  </c:pt>
                  <c:pt idx="61">
                    <c:v>2017</c:v>
                  </c:pt>
                  <c:pt idx="64">
                    <c:v>2018</c:v>
                  </c:pt>
                  <c:pt idx="66">
                    <c:v>2013</c:v>
                  </c:pt>
                  <c:pt idx="70">
                    <c:v>2014</c:v>
                  </c:pt>
                  <c:pt idx="74">
                    <c:v>2015</c:v>
                  </c:pt>
                  <c:pt idx="78">
                    <c:v>2016</c:v>
                  </c:pt>
                  <c:pt idx="82">
                    <c:v>2017</c:v>
                  </c:pt>
                  <c:pt idx="86">
                    <c:v>2018</c:v>
                  </c:pt>
                  <c:pt idx="88">
                    <c:v>2013</c:v>
                  </c:pt>
                  <c:pt idx="92">
                    <c:v>2014</c:v>
                  </c:pt>
                  <c:pt idx="96">
                    <c:v>2015</c:v>
                  </c:pt>
                  <c:pt idx="100">
                    <c:v>2016</c:v>
                  </c:pt>
                  <c:pt idx="104">
                    <c:v>2017</c:v>
                  </c:pt>
                  <c:pt idx="108">
                    <c:v>2018</c:v>
                  </c:pt>
                </c:lvl>
                <c:lvl>
                  <c:pt idx="0">
                    <c:v>Magyarország</c:v>
                  </c:pt>
                  <c:pt idx="23">
                    <c:v>Csehország</c:v>
                  </c:pt>
                  <c:pt idx="45">
                    <c:v>Lengyelország</c:v>
                  </c:pt>
                  <c:pt idx="66">
                    <c:v>Szlovákia</c:v>
                  </c:pt>
                  <c:pt idx="88">
                    <c:v>Románia</c:v>
                  </c:pt>
                </c:lvl>
              </c:multiLvlStrCache>
            </c:multiLvlStrRef>
          </c:cat>
          <c:val>
            <c:numRef>
              <c:f>'10.adat'!$C$7:$DI$7</c:f>
              <c:numCache>
                <c:formatCode>#\ ##0.0</c:formatCode>
                <c:ptCount val="109"/>
                <c:pt idx="0">
                  <c:v>5.3436657695661633</c:v>
                </c:pt>
                <c:pt idx="1">
                  <c:v>5.8300002737717502</c:v>
                </c:pt>
                <c:pt idx="2">
                  <c:v>6.4366989574761098</c:v>
                </c:pt>
                <c:pt idx="3">
                  <c:v>7.382334403848402</c:v>
                </c:pt>
                <c:pt idx="4">
                  <c:v>6.863942426718296</c:v>
                </c:pt>
                <c:pt idx="5">
                  <c:v>5.7428934501694906</c:v>
                </c:pt>
                <c:pt idx="6">
                  <c:v>5.3892287937998997</c:v>
                </c:pt>
                <c:pt idx="7">
                  <c:v>5.228210450517536</c:v>
                </c:pt>
                <c:pt idx="8">
                  <c:v>6.2964491138386185</c:v>
                </c:pt>
                <c:pt idx="9">
                  <c:v>7.3896141765845229</c:v>
                </c:pt>
                <c:pt idx="10">
                  <c:v>7.1242283056175335</c:v>
                </c:pt>
                <c:pt idx="11">
                  <c:v>7.4532561634012104</c:v>
                </c:pt>
                <c:pt idx="12">
                  <c:v>7.2248136208332978</c:v>
                </c:pt>
                <c:pt idx="13">
                  <c:v>7.5091733794816209</c:v>
                </c:pt>
                <c:pt idx="14">
                  <c:v>7.8484985295021463</c:v>
                </c:pt>
                <c:pt idx="15">
                  <c:v>6.1835558999231957</c:v>
                </c:pt>
                <c:pt idx="16">
                  <c:v>5.3308319053041924</c:v>
                </c:pt>
                <c:pt idx="17">
                  <c:v>5.217675969109008</c:v>
                </c:pt>
                <c:pt idx="18">
                  <c:v>4.31798691880305</c:v>
                </c:pt>
                <c:pt idx="19">
                  <c:v>4.1739044418386406</c:v>
                </c:pt>
                <c:pt idx="20">
                  <c:v>4.8040551496910373</c:v>
                </c:pt>
                <c:pt idx="21">
                  <c:v>3.9739472152476787</c:v>
                </c:pt>
                <c:pt idx="23">
                  <c:v>-0.48501052363669939</c:v>
                </c:pt>
                <c:pt idx="24" formatCode="0.00">
                  <c:v>-0.36991152107843284</c:v>
                </c:pt>
                <c:pt idx="25">
                  <c:v>1.3468947973269794</c:v>
                </c:pt>
                <c:pt idx="26">
                  <c:v>1.4803235492759459</c:v>
                </c:pt>
                <c:pt idx="27">
                  <c:v>3.4625855852464462</c:v>
                </c:pt>
                <c:pt idx="28">
                  <c:v>2.6175115678670569</c:v>
                </c:pt>
                <c:pt idx="29">
                  <c:v>1.1043165306577989</c:v>
                </c:pt>
                <c:pt idx="30">
                  <c:v>0.93922817697298222</c:v>
                </c:pt>
                <c:pt idx="31">
                  <c:v>1.3859750827877615</c:v>
                </c:pt>
                <c:pt idx="32">
                  <c:v>2.2844286363995887</c:v>
                </c:pt>
                <c:pt idx="33">
                  <c:v>2.1291526074339315</c:v>
                </c:pt>
                <c:pt idx="34">
                  <c:v>2.4258017963275926</c:v>
                </c:pt>
                <c:pt idx="35">
                  <c:v>2.7464468278617997</c:v>
                </c:pt>
                <c:pt idx="36">
                  <c:v>2.8649606777440226</c:v>
                </c:pt>
                <c:pt idx="37">
                  <c:v>3.5465855365585401</c:v>
                </c:pt>
                <c:pt idx="38">
                  <c:v>2.6782114865703868</c:v>
                </c:pt>
                <c:pt idx="39">
                  <c:v>1.831341285064745</c:v>
                </c:pt>
                <c:pt idx="40">
                  <c:v>1.5551656633903581</c:v>
                </c:pt>
                <c:pt idx="41">
                  <c:v>1.1142647300158455</c:v>
                </c:pt>
                <c:pt idx="42">
                  <c:v>1.9515311239879305</c:v>
                </c:pt>
                <c:pt idx="43">
                  <c:v>1.3367465763312132</c:v>
                </c:pt>
                <c:pt idx="45">
                  <c:v>-0.93452410574038569</c:v>
                </c:pt>
                <c:pt idx="46" formatCode="General">
                  <c:v>-4.2632171149896694E-3</c:v>
                </c:pt>
                <c:pt idx="47">
                  <c:v>0.67860773301800881</c:v>
                </c:pt>
                <c:pt idx="48">
                  <c:v>1.0078357392382697</c:v>
                </c:pt>
                <c:pt idx="49">
                  <c:v>1.0404280692929262</c:v>
                </c:pt>
                <c:pt idx="50">
                  <c:v>0.44392695566462853</c:v>
                </c:pt>
                <c:pt idx="51">
                  <c:v>1.2549365731082493E-2</c:v>
                </c:pt>
                <c:pt idx="52">
                  <c:v>0.36672323662579581</c:v>
                </c:pt>
                <c:pt idx="53">
                  <c:v>1.5639928054690788</c:v>
                </c:pt>
                <c:pt idx="54">
                  <c:v>1.73010413544744</c:v>
                </c:pt>
                <c:pt idx="55">
                  <c:v>2.2775349466718344</c:v>
                </c:pt>
                <c:pt idx="56">
                  <c:v>1.8030542856179226</c:v>
                </c:pt>
                <c:pt idx="57">
                  <c:v>1.4068897017854116</c:v>
                </c:pt>
                <c:pt idx="58">
                  <c:v>1.3724270074406204</c:v>
                </c:pt>
                <c:pt idx="59">
                  <c:v>0.29727376146892426</c:v>
                </c:pt>
                <c:pt idx="60">
                  <c:v>0.75598813467746895</c:v>
                </c:pt>
                <c:pt idx="61">
                  <c:v>0.8441127534035352</c:v>
                </c:pt>
                <c:pt idx="62">
                  <c:v>0.44960336546053553</c:v>
                </c:pt>
                <c:pt idx="63">
                  <c:v>1.2849038730532167</c:v>
                </c:pt>
                <c:pt idx="64">
                  <c:v>1.4569756465275772</c:v>
                </c:pt>
                <c:pt idx="66">
                  <c:v>3.746136557135153</c:v>
                </c:pt>
                <c:pt idx="67">
                  <c:v>4.0355300922017872</c:v>
                </c:pt>
                <c:pt idx="68">
                  <c:v>4.2052363514139888</c:v>
                </c:pt>
                <c:pt idx="69">
                  <c:v>3.2939282565141079</c:v>
                </c:pt>
                <c:pt idx="70">
                  <c:v>2.7248749651190245</c:v>
                </c:pt>
                <c:pt idx="71">
                  <c:v>1.9168591840110123</c:v>
                </c:pt>
                <c:pt idx="72">
                  <c:v>1.8737615106655787</c:v>
                </c:pt>
                <c:pt idx="73">
                  <c:v>2.1030966856710269</c:v>
                </c:pt>
                <c:pt idx="74">
                  <c:v>2.0386871340600337</c:v>
                </c:pt>
                <c:pt idx="75">
                  <c:v>1.278484666857395</c:v>
                </c:pt>
                <c:pt idx="76">
                  <c:v>0.77775313197570572</c:v>
                </c:pt>
                <c:pt idx="77">
                  <c:v>1.7733382004755605</c:v>
                </c:pt>
                <c:pt idx="78">
                  <c:v>1.7552049647549708</c:v>
                </c:pt>
                <c:pt idx="79">
                  <c:v>2.5797674839466573</c:v>
                </c:pt>
                <c:pt idx="80">
                  <c:v>2.2891522885935949</c:v>
                </c:pt>
                <c:pt idx="81">
                  <c:v>0.52480469231337956</c:v>
                </c:pt>
                <c:pt idx="82">
                  <c:v>-0.13031281181339982</c:v>
                </c:pt>
                <c:pt idx="83">
                  <c:v>-0.87321422316065134</c:v>
                </c:pt>
                <c:pt idx="84">
                  <c:v>-1.3012799337911825</c:v>
                </c:pt>
                <c:pt idx="85">
                  <c:v>-1.1609080169253001</c:v>
                </c:pt>
                <c:pt idx="86">
                  <c:v>-1.141032817613598</c:v>
                </c:pt>
                <c:pt idx="88">
                  <c:v>-2.6879666196538361</c:v>
                </c:pt>
                <c:pt idx="89">
                  <c:v>-0.88874425475433916</c:v>
                </c:pt>
                <c:pt idx="90" formatCode="0.00">
                  <c:v>0.5684653434600071</c:v>
                </c:pt>
                <c:pt idx="91" formatCode="0.00">
                  <c:v>1.0358747070340959</c:v>
                </c:pt>
                <c:pt idx="92" formatCode="0.00">
                  <c:v>2.0492181612011202</c:v>
                </c:pt>
                <c:pt idx="93" formatCode="0.00">
                  <c:v>1.2121212121212119</c:v>
                </c:pt>
                <c:pt idx="94" formatCode="0.00">
                  <c:v>0.93671042504234558</c:v>
                </c:pt>
                <c:pt idx="95" formatCode="0.00">
                  <c:v>1.9585292471266162</c:v>
                </c:pt>
                <c:pt idx="96" formatCode="0.00">
                  <c:v>2.7843777359381749</c:v>
                </c:pt>
                <c:pt idx="97" formatCode="0.00">
                  <c:v>2.4150822777930192</c:v>
                </c:pt>
                <c:pt idx="98" formatCode="0.00">
                  <c:v>2.3484834047959344</c:v>
                </c:pt>
                <c:pt idx="99" formatCode="0.00">
                  <c:v>1.1976843563047017</c:v>
                </c:pt>
                <c:pt idx="100" formatCode="0.00">
                  <c:v>8.4853260140181005E-2</c:v>
                </c:pt>
                <c:pt idx="101" formatCode="0.00">
                  <c:v>0.24036058934381188</c:v>
                </c:pt>
                <c:pt idx="102" formatCode="0.00">
                  <c:v>0.49765491183126115</c:v>
                </c:pt>
                <c:pt idx="103" formatCode="0.00">
                  <c:v>0.44474223968680776</c:v>
                </c:pt>
                <c:pt idx="104" formatCode="0.00">
                  <c:v>-0.54060254957913312</c:v>
                </c:pt>
                <c:pt idx="105" formatCode="0.00">
                  <c:v>-1.4701403428375834</c:v>
                </c:pt>
                <c:pt idx="106" formatCode="0.00">
                  <c:v>-2.2607581347733139</c:v>
                </c:pt>
                <c:pt idx="107" formatCode="0.00">
                  <c:v>-2.17300268202214</c:v>
                </c:pt>
                <c:pt idx="108" formatCode="0.00">
                  <c:v>-2.3534737912544097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185-4DD1-9559-3EE41D1F3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24137120"/>
        <c:scaling>
          <c:orientation val="minMax"/>
          <c:max val="8"/>
          <c:min val="-4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1220173548101187E-2"/>
              <c:y val="1.6316737733337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6136"/>
        <c:crosses val="autoZero"/>
        <c:crossBetween val="between"/>
      </c:valAx>
      <c:valAx>
        <c:axId val="824143680"/>
        <c:scaling>
          <c:orientation val="minMax"/>
          <c:max val="8"/>
          <c:min val="-4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4751454983607255"/>
              <c:y val="7.946566171233770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42040"/>
        <c:crosses val="max"/>
        <c:crossBetween val="between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4432812718349405E-2"/>
          <c:y val="0.88257428921322956"/>
          <c:w val="0.88118305065158975"/>
          <c:h val="9.57009658947126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7.6892708333333337E-2"/>
          <c:w val="0.89025492790351635"/>
          <c:h val="0.5761989583333334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'11. adat'!$A$5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'11.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'11. adat'!$C$5:$AR$5</c:f>
              <c:numCache>
                <c:formatCode>0.0</c:formatCode>
                <c:ptCount val="42"/>
                <c:pt idx="0">
                  <c:v>-0.46201629945069689</c:v>
                </c:pt>
                <c:pt idx="1">
                  <c:v>-0.66623334628696729</c:v>
                </c:pt>
                <c:pt idx="2">
                  <c:v>-1.3712479967781337</c:v>
                </c:pt>
                <c:pt idx="3">
                  <c:v>-2.2080969662326302</c:v>
                </c:pt>
                <c:pt idx="4">
                  <c:v>-1.0753829761300524</c:v>
                </c:pt>
                <c:pt idx="5">
                  <c:v>5.6136277136757194E-2</c:v>
                </c:pt>
                <c:pt idx="6">
                  <c:v>-0.59542463211040431</c:v>
                </c:pt>
                <c:pt idx="7">
                  <c:v>-0.68816590071370909</c:v>
                </c:pt>
                <c:pt idx="8">
                  <c:v>-0.92905687553439809</c:v>
                </c:pt>
                <c:pt idx="9">
                  <c:v>-1.6916232301868024</c:v>
                </c:pt>
                <c:pt idx="10">
                  <c:v>-1.4204329268078031</c:v>
                </c:pt>
                <c:pt idx="11">
                  <c:v>-0.97549631976824214</c:v>
                </c:pt>
                <c:pt idx="12">
                  <c:v>-1.5327682342565259</c:v>
                </c:pt>
                <c:pt idx="13">
                  <c:v>-2.1179832827636509</c:v>
                </c:pt>
                <c:pt idx="14">
                  <c:v>-2.2208799349154731</c:v>
                </c:pt>
                <c:pt idx="15">
                  <c:v>-2.3465515162320996</c:v>
                </c:pt>
                <c:pt idx="16">
                  <c:v>-2.376112347259506</c:v>
                </c:pt>
                <c:pt idx="17">
                  <c:v>-1.0771050329930534</c:v>
                </c:pt>
                <c:pt idx="18">
                  <c:v>9.0917513702785391E-2</c:v>
                </c:pt>
                <c:pt idx="19">
                  <c:v>0.39279143613643663</c:v>
                </c:pt>
                <c:pt idx="20">
                  <c:v>1.2153804638198242</c:v>
                </c:pt>
                <c:pt idx="21">
                  <c:v>0.58296947387924791</c:v>
                </c:pt>
                <c:pt idx="22">
                  <c:v>-4.398352934800908E-2</c:v>
                </c:pt>
                <c:pt idx="23">
                  <c:v>-1.0861495371706418</c:v>
                </c:pt>
                <c:pt idx="24">
                  <c:v>-1.8933498549767755</c:v>
                </c:pt>
                <c:pt idx="25">
                  <c:v>-1.7246078703241277</c:v>
                </c:pt>
                <c:pt idx="26">
                  <c:v>-1.8910658669507288</c:v>
                </c:pt>
                <c:pt idx="27">
                  <c:v>-1.0865955468777622</c:v>
                </c:pt>
                <c:pt idx="28">
                  <c:v>-1.4239999126807212</c:v>
                </c:pt>
                <c:pt idx="29">
                  <c:v>-1.5106862111841857</c:v>
                </c:pt>
                <c:pt idx="30">
                  <c:v>-1.2592170502021842</c:v>
                </c:pt>
                <c:pt idx="31">
                  <c:v>-1.2442788263119164</c:v>
                </c:pt>
                <c:pt idx="32">
                  <c:v>-1.2519075283167878</c:v>
                </c:pt>
                <c:pt idx="33">
                  <c:v>-1.272692577680544</c:v>
                </c:pt>
                <c:pt idx="34">
                  <c:v>-1.9458494629128213</c:v>
                </c:pt>
                <c:pt idx="35">
                  <c:v>-2.5902898344953336</c:v>
                </c:pt>
                <c:pt idx="36">
                  <c:v>-2.5596818914692521</c:v>
                </c:pt>
                <c:pt idx="37" formatCode="0.000">
                  <c:v>-2.3561870003225533</c:v>
                </c:pt>
                <c:pt idx="38">
                  <c:v>-2.8271649036427937</c:v>
                </c:pt>
                <c:pt idx="39">
                  <c:v>-2.2483020823576987</c:v>
                </c:pt>
                <c:pt idx="40">
                  <c:v>-1.7517183962785416</c:v>
                </c:pt>
                <c:pt idx="41">
                  <c:v>-2.1984600363157876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'11. adat'!$A$4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'11.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'11. adat'!$C$4:$AR$4</c:f>
              <c:numCache>
                <c:formatCode>0.0</c:formatCode>
                <c:ptCount val="42"/>
                <c:pt idx="0">
                  <c:v>-6.6244868401381467</c:v>
                </c:pt>
                <c:pt idx="1">
                  <c:v>-6.3519890524831659</c:v>
                </c:pt>
                <c:pt idx="2">
                  <c:v>-7.6525923669742948</c:v>
                </c:pt>
                <c:pt idx="3">
                  <c:v>-8.2908699308465952</c:v>
                </c:pt>
                <c:pt idx="4">
                  <c:v>-6.2802294283774511</c:v>
                </c:pt>
                <c:pt idx="5">
                  <c:v>-3.5826841271182608</c:v>
                </c:pt>
                <c:pt idx="6">
                  <c:v>-1.5732580094104098</c:v>
                </c:pt>
                <c:pt idx="7">
                  <c:v>0.26615861004096092</c:v>
                </c:pt>
                <c:pt idx="8">
                  <c:v>0.86840449087890825</c:v>
                </c:pt>
                <c:pt idx="9">
                  <c:v>0.3422717866391447</c:v>
                </c:pt>
                <c:pt idx="10">
                  <c:v>0.70735261038305819</c:v>
                </c:pt>
                <c:pt idx="11">
                  <c:v>1.1177254892267141</c:v>
                </c:pt>
                <c:pt idx="12">
                  <c:v>0.6982668549467701</c:v>
                </c:pt>
                <c:pt idx="13">
                  <c:v>-1.7998341881264375E-2</c:v>
                </c:pt>
                <c:pt idx="14">
                  <c:v>0.28922879388332479</c:v>
                </c:pt>
                <c:pt idx="15">
                  <c:v>0.7131752245918237</c:v>
                </c:pt>
                <c:pt idx="16">
                  <c:v>0.49757829778532875</c:v>
                </c:pt>
                <c:pt idx="17">
                  <c:v>2.3448560335820012</c:v>
                </c:pt>
                <c:pt idx="18">
                  <c:v>3.9151935292350046</c:v>
                </c:pt>
                <c:pt idx="19">
                  <c:v>4.6876937687948157</c:v>
                </c:pt>
                <c:pt idx="20">
                  <c:v>6.5629771061585185</c:v>
                </c:pt>
                <c:pt idx="21">
                  <c:v>6.4233003914962259</c:v>
                </c:pt>
                <c:pt idx="22">
                  <c:v>6.4076957385656526</c:v>
                </c:pt>
                <c:pt idx="23">
                  <c:v>6.2953788391600041</c:v>
                </c:pt>
                <c:pt idx="24">
                  <c:v>4.9644781780984522</c:v>
                </c:pt>
                <c:pt idx="25">
                  <c:v>4.0159754225045665</c:v>
                </c:pt>
                <c:pt idx="26">
                  <c:v>3.4965331859236795</c:v>
                </c:pt>
                <c:pt idx="27">
                  <c:v>4.1410602823935587</c:v>
                </c:pt>
                <c:pt idx="28">
                  <c:v>4.8616743524388486</c:v>
                </c:pt>
                <c:pt idx="29">
                  <c:v>5.869356661711719</c:v>
                </c:pt>
                <c:pt idx="30">
                  <c:v>5.8492197768638015</c:v>
                </c:pt>
                <c:pt idx="31">
                  <c:v>6.2070329058356171</c:v>
                </c:pt>
                <c:pt idx="32">
                  <c:v>5.9691184403747872</c:v>
                </c:pt>
                <c:pt idx="33">
                  <c:v>6.2403804301806201</c:v>
                </c:pt>
                <c:pt idx="34">
                  <c:v>5.8945920951798323</c:v>
                </c:pt>
                <c:pt idx="35">
                  <c:v>3.5943306114967877</c:v>
                </c:pt>
                <c:pt idx="36">
                  <c:v>2.7657066060216096</c:v>
                </c:pt>
                <c:pt idx="37">
                  <c:v>2.8589238747598569</c:v>
                </c:pt>
                <c:pt idx="38">
                  <c:v>1.4819291358086788</c:v>
                </c:pt>
                <c:pt idx="39">
                  <c:v>1.9249421626776904</c:v>
                </c:pt>
                <c:pt idx="40">
                  <c:v>3.0444354927099986</c:v>
                </c:pt>
                <c:pt idx="41">
                  <c:v>1.7711400203460741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'11. adat'!$A$3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'11.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'11. adat'!$C$3:$AR$3</c:f>
              <c:numCache>
                <c:formatCode>0.0</c:formatCode>
                <c:ptCount val="42"/>
                <c:pt idx="0">
                  <c:v>-6.1624705406874511</c:v>
                </c:pt>
                <c:pt idx="1">
                  <c:v>-5.6857557061961996</c:v>
                </c:pt>
                <c:pt idx="2">
                  <c:v>-6.2813443701961607</c:v>
                </c:pt>
                <c:pt idx="3">
                  <c:v>-6.082772964613965</c:v>
                </c:pt>
                <c:pt idx="4">
                  <c:v>-5.2048464522473994</c:v>
                </c:pt>
                <c:pt idx="5">
                  <c:v>-3.6388204042550178</c:v>
                </c:pt>
                <c:pt idx="6">
                  <c:v>-0.97783337730000586</c:v>
                </c:pt>
                <c:pt idx="7">
                  <c:v>0.95432451075467017</c:v>
                </c:pt>
                <c:pt idx="8">
                  <c:v>1.7974613664133066</c:v>
                </c:pt>
                <c:pt idx="9">
                  <c:v>2.0338950168259471</c:v>
                </c:pt>
                <c:pt idx="10">
                  <c:v>2.1277855371908618</c:v>
                </c:pt>
                <c:pt idx="11">
                  <c:v>2.0932218089949566</c:v>
                </c:pt>
                <c:pt idx="12">
                  <c:v>2.2310350892032957</c:v>
                </c:pt>
                <c:pt idx="13">
                  <c:v>2.0999849408823867</c:v>
                </c:pt>
                <c:pt idx="14">
                  <c:v>2.510108728798798</c:v>
                </c:pt>
                <c:pt idx="15">
                  <c:v>3.0597267408239226</c:v>
                </c:pt>
                <c:pt idx="16">
                  <c:v>2.8736906450448343</c:v>
                </c:pt>
                <c:pt idx="17">
                  <c:v>3.4219610665750548</c:v>
                </c:pt>
                <c:pt idx="18">
                  <c:v>3.8242760155322184</c:v>
                </c:pt>
                <c:pt idx="19">
                  <c:v>4.2949023326583795</c:v>
                </c:pt>
                <c:pt idx="20">
                  <c:v>5.3475966423386945</c:v>
                </c:pt>
                <c:pt idx="21">
                  <c:v>5.8403309176169769</c:v>
                </c:pt>
                <c:pt idx="22">
                  <c:v>6.4516792679136623</c:v>
                </c:pt>
                <c:pt idx="23">
                  <c:v>7.3815283763306452</c:v>
                </c:pt>
                <c:pt idx="24">
                  <c:v>6.8578280330752266</c:v>
                </c:pt>
                <c:pt idx="25">
                  <c:v>5.7405832928286937</c:v>
                </c:pt>
                <c:pt idx="26">
                  <c:v>5.3875990528744087</c:v>
                </c:pt>
                <c:pt idx="27">
                  <c:v>5.2276558292713204</c:v>
                </c:pt>
                <c:pt idx="28">
                  <c:v>6.2856742651195701</c:v>
                </c:pt>
                <c:pt idx="29">
                  <c:v>7.3800428728959062</c:v>
                </c:pt>
                <c:pt idx="30">
                  <c:v>7.1084368270659848</c:v>
                </c:pt>
                <c:pt idx="31">
                  <c:v>7.4513117321475324</c:v>
                </c:pt>
                <c:pt idx="32">
                  <c:v>7.2210259686915759</c:v>
                </c:pt>
                <c:pt idx="33">
                  <c:v>7.5130730078611636</c:v>
                </c:pt>
                <c:pt idx="34">
                  <c:v>7.8404415580926532</c:v>
                </c:pt>
                <c:pt idx="35">
                  <c:v>6.1846204459921204</c:v>
                </c:pt>
                <c:pt idx="36">
                  <c:v>5.3253884974908612</c:v>
                </c:pt>
                <c:pt idx="37">
                  <c:v>5.2151108750824102</c:v>
                </c:pt>
                <c:pt idx="38">
                  <c:v>4.3090940394514723</c:v>
                </c:pt>
                <c:pt idx="39">
                  <c:v>4.1732442450353888</c:v>
                </c:pt>
                <c:pt idx="40">
                  <c:v>4.7961538889885409</c:v>
                </c:pt>
                <c:pt idx="41">
                  <c:v>3.9696000566618621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82377315495643"/>
              <c:y val="1.7800429727911335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571531236171468E-2"/>
              <c:y val="1.7866374764809949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717224256187116"/>
          <c:w val="0.9552291902424257"/>
          <c:h val="0.1554447222222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5.484412410831091E-2"/>
          <c:w val="0.89025492790351635"/>
          <c:h val="0.58033431058708607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'11. adat'!$B$5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'11.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'11. adat'!$C$5:$AR$5</c:f>
              <c:numCache>
                <c:formatCode>0.0</c:formatCode>
                <c:ptCount val="42"/>
                <c:pt idx="0">
                  <c:v>-0.46201629945069689</c:v>
                </c:pt>
                <c:pt idx="1">
                  <c:v>-0.66623334628696729</c:v>
                </c:pt>
                <c:pt idx="2">
                  <c:v>-1.3712479967781337</c:v>
                </c:pt>
                <c:pt idx="3">
                  <c:v>-2.2080969662326302</c:v>
                </c:pt>
                <c:pt idx="4">
                  <c:v>-1.0753829761300524</c:v>
                </c:pt>
                <c:pt idx="5">
                  <c:v>5.6136277136757194E-2</c:v>
                </c:pt>
                <c:pt idx="6">
                  <c:v>-0.59542463211040431</c:v>
                </c:pt>
                <c:pt idx="7">
                  <c:v>-0.68816590071370909</c:v>
                </c:pt>
                <c:pt idx="8">
                  <c:v>-0.92905687553439809</c:v>
                </c:pt>
                <c:pt idx="9">
                  <c:v>-1.6916232301868024</c:v>
                </c:pt>
                <c:pt idx="10">
                  <c:v>-1.4204329268078031</c:v>
                </c:pt>
                <c:pt idx="11">
                  <c:v>-0.97549631976824214</c:v>
                </c:pt>
                <c:pt idx="12">
                  <c:v>-1.5327682342565259</c:v>
                </c:pt>
                <c:pt idx="13">
                  <c:v>-2.1179832827636509</c:v>
                </c:pt>
                <c:pt idx="14">
                  <c:v>-2.2208799349154731</c:v>
                </c:pt>
                <c:pt idx="15">
                  <c:v>-2.3465515162320996</c:v>
                </c:pt>
                <c:pt idx="16">
                  <c:v>-2.376112347259506</c:v>
                </c:pt>
                <c:pt idx="17">
                  <c:v>-1.0771050329930534</c:v>
                </c:pt>
                <c:pt idx="18">
                  <c:v>9.0917513702785391E-2</c:v>
                </c:pt>
                <c:pt idx="19">
                  <c:v>0.39279143613643663</c:v>
                </c:pt>
                <c:pt idx="20">
                  <c:v>1.2153804638198242</c:v>
                </c:pt>
                <c:pt idx="21">
                  <c:v>0.58296947387924791</c:v>
                </c:pt>
                <c:pt idx="22">
                  <c:v>-4.398352934800908E-2</c:v>
                </c:pt>
                <c:pt idx="23">
                  <c:v>-1.0861495371706418</c:v>
                </c:pt>
                <c:pt idx="24">
                  <c:v>-1.8933498549767755</c:v>
                </c:pt>
                <c:pt idx="25">
                  <c:v>-1.7246078703241277</c:v>
                </c:pt>
                <c:pt idx="26">
                  <c:v>-1.8910658669507288</c:v>
                </c:pt>
                <c:pt idx="27">
                  <c:v>-1.0865955468777622</c:v>
                </c:pt>
                <c:pt idx="28">
                  <c:v>-1.4239999126807212</c:v>
                </c:pt>
                <c:pt idx="29">
                  <c:v>-1.5106862111841857</c:v>
                </c:pt>
                <c:pt idx="30">
                  <c:v>-1.2592170502021842</c:v>
                </c:pt>
                <c:pt idx="31">
                  <c:v>-1.2442788263119164</c:v>
                </c:pt>
                <c:pt idx="32">
                  <c:v>-1.2519075283167878</c:v>
                </c:pt>
                <c:pt idx="33">
                  <c:v>-1.272692577680544</c:v>
                </c:pt>
                <c:pt idx="34">
                  <c:v>-1.9458494629128213</c:v>
                </c:pt>
                <c:pt idx="35">
                  <c:v>-2.5902898344953336</c:v>
                </c:pt>
                <c:pt idx="36">
                  <c:v>-2.5596818914692521</c:v>
                </c:pt>
                <c:pt idx="37" formatCode="0.000">
                  <c:v>-2.3561870003225533</c:v>
                </c:pt>
                <c:pt idx="38">
                  <c:v>-2.8271649036427937</c:v>
                </c:pt>
                <c:pt idx="39">
                  <c:v>-2.2483020823576987</c:v>
                </c:pt>
                <c:pt idx="40">
                  <c:v>-1.7517183962785416</c:v>
                </c:pt>
                <c:pt idx="41">
                  <c:v>-2.1984600363157876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'11. adat'!$B$4</c:f>
              <c:strCache>
                <c:ptCount val="1"/>
                <c:pt idx="0">
                  <c:v>Net lending from the financial account's side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('11. adat'!$C$1:$AM$1,'11. adat'!$AQ$2)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2018 Q1</c:v>
                </c:pt>
              </c:strCache>
            </c:strRef>
          </c:cat>
          <c:val>
            <c:numRef>
              <c:f>'11. adat'!$C$4:$AR$4</c:f>
              <c:numCache>
                <c:formatCode>0.0</c:formatCode>
                <c:ptCount val="42"/>
                <c:pt idx="0">
                  <c:v>-6.6244868401381467</c:v>
                </c:pt>
                <c:pt idx="1">
                  <c:v>-6.3519890524831659</c:v>
                </c:pt>
                <c:pt idx="2">
                  <c:v>-7.6525923669742948</c:v>
                </c:pt>
                <c:pt idx="3">
                  <c:v>-8.2908699308465952</c:v>
                </c:pt>
                <c:pt idx="4">
                  <c:v>-6.2802294283774511</c:v>
                </c:pt>
                <c:pt idx="5">
                  <c:v>-3.5826841271182608</c:v>
                </c:pt>
                <c:pt idx="6">
                  <c:v>-1.5732580094104098</c:v>
                </c:pt>
                <c:pt idx="7">
                  <c:v>0.26615861004096092</c:v>
                </c:pt>
                <c:pt idx="8">
                  <c:v>0.86840449087890825</c:v>
                </c:pt>
                <c:pt idx="9">
                  <c:v>0.3422717866391447</c:v>
                </c:pt>
                <c:pt idx="10">
                  <c:v>0.70735261038305819</c:v>
                </c:pt>
                <c:pt idx="11">
                  <c:v>1.1177254892267141</c:v>
                </c:pt>
                <c:pt idx="12">
                  <c:v>0.6982668549467701</c:v>
                </c:pt>
                <c:pt idx="13">
                  <c:v>-1.7998341881264375E-2</c:v>
                </c:pt>
                <c:pt idx="14">
                  <c:v>0.28922879388332479</c:v>
                </c:pt>
                <c:pt idx="15">
                  <c:v>0.7131752245918237</c:v>
                </c:pt>
                <c:pt idx="16">
                  <c:v>0.49757829778532875</c:v>
                </c:pt>
                <c:pt idx="17">
                  <c:v>2.3448560335820012</c:v>
                </c:pt>
                <c:pt idx="18">
                  <c:v>3.9151935292350046</c:v>
                </c:pt>
                <c:pt idx="19">
                  <c:v>4.6876937687948157</c:v>
                </c:pt>
                <c:pt idx="20">
                  <c:v>6.5629771061585185</c:v>
                </c:pt>
                <c:pt idx="21">
                  <c:v>6.4233003914962259</c:v>
                </c:pt>
                <c:pt idx="22">
                  <c:v>6.4076957385656526</c:v>
                </c:pt>
                <c:pt idx="23">
                  <c:v>6.2953788391600041</c:v>
                </c:pt>
                <c:pt idx="24">
                  <c:v>4.9644781780984522</c:v>
                </c:pt>
                <c:pt idx="25">
                  <c:v>4.0159754225045665</c:v>
                </c:pt>
                <c:pt idx="26">
                  <c:v>3.4965331859236795</c:v>
                </c:pt>
                <c:pt idx="27">
                  <c:v>4.1410602823935587</c:v>
                </c:pt>
                <c:pt idx="28">
                  <c:v>4.8616743524388486</c:v>
                </c:pt>
                <c:pt idx="29">
                  <c:v>5.869356661711719</c:v>
                </c:pt>
                <c:pt idx="30">
                  <c:v>5.8492197768638015</c:v>
                </c:pt>
                <c:pt idx="31">
                  <c:v>6.2070329058356171</c:v>
                </c:pt>
                <c:pt idx="32">
                  <c:v>5.9691184403747872</c:v>
                </c:pt>
                <c:pt idx="33">
                  <c:v>6.2403804301806201</c:v>
                </c:pt>
                <c:pt idx="34">
                  <c:v>5.8945920951798323</c:v>
                </c:pt>
                <c:pt idx="35">
                  <c:v>3.5943306114967877</c:v>
                </c:pt>
                <c:pt idx="36">
                  <c:v>2.7657066060216096</c:v>
                </c:pt>
                <c:pt idx="37">
                  <c:v>2.8589238747598569</c:v>
                </c:pt>
                <c:pt idx="38">
                  <c:v>1.4819291358086788</c:v>
                </c:pt>
                <c:pt idx="39">
                  <c:v>1.9249421626776904</c:v>
                </c:pt>
                <c:pt idx="40">
                  <c:v>3.0444354927099986</c:v>
                </c:pt>
                <c:pt idx="41">
                  <c:v>1.7711400203460741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'11. adat'!$B$3</c:f>
              <c:strCache>
                <c:ptCount val="1"/>
                <c:pt idx="0">
                  <c:v>Net lending from the real economy's side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('11. adat'!$C$1:$AN$1,'11. adat'!$AR$2)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Q2</c:v>
                </c:pt>
              </c:strCache>
            </c:strRef>
          </c:cat>
          <c:val>
            <c:numRef>
              <c:f>'11. adat'!$C$3:$AR$3</c:f>
              <c:numCache>
                <c:formatCode>0.0</c:formatCode>
                <c:ptCount val="42"/>
                <c:pt idx="0">
                  <c:v>-6.1624705406874511</c:v>
                </c:pt>
                <c:pt idx="1">
                  <c:v>-5.6857557061961996</c:v>
                </c:pt>
                <c:pt idx="2">
                  <c:v>-6.2813443701961607</c:v>
                </c:pt>
                <c:pt idx="3">
                  <c:v>-6.082772964613965</c:v>
                </c:pt>
                <c:pt idx="4">
                  <c:v>-5.2048464522473994</c:v>
                </c:pt>
                <c:pt idx="5">
                  <c:v>-3.6388204042550178</c:v>
                </c:pt>
                <c:pt idx="6">
                  <c:v>-0.97783337730000586</c:v>
                </c:pt>
                <c:pt idx="7">
                  <c:v>0.95432451075467017</c:v>
                </c:pt>
                <c:pt idx="8">
                  <c:v>1.7974613664133066</c:v>
                </c:pt>
                <c:pt idx="9">
                  <c:v>2.0338950168259471</c:v>
                </c:pt>
                <c:pt idx="10">
                  <c:v>2.1277855371908618</c:v>
                </c:pt>
                <c:pt idx="11">
                  <c:v>2.0932218089949566</c:v>
                </c:pt>
                <c:pt idx="12">
                  <c:v>2.2310350892032957</c:v>
                </c:pt>
                <c:pt idx="13">
                  <c:v>2.0999849408823867</c:v>
                </c:pt>
                <c:pt idx="14">
                  <c:v>2.510108728798798</c:v>
                </c:pt>
                <c:pt idx="15">
                  <c:v>3.0597267408239226</c:v>
                </c:pt>
                <c:pt idx="16">
                  <c:v>2.8736906450448343</c:v>
                </c:pt>
                <c:pt idx="17">
                  <c:v>3.4219610665750548</c:v>
                </c:pt>
                <c:pt idx="18">
                  <c:v>3.8242760155322184</c:v>
                </c:pt>
                <c:pt idx="19">
                  <c:v>4.2949023326583795</c:v>
                </c:pt>
                <c:pt idx="20">
                  <c:v>5.3475966423386945</c:v>
                </c:pt>
                <c:pt idx="21">
                  <c:v>5.8403309176169769</c:v>
                </c:pt>
                <c:pt idx="22">
                  <c:v>6.4516792679136623</c:v>
                </c:pt>
                <c:pt idx="23">
                  <c:v>7.3815283763306452</c:v>
                </c:pt>
                <c:pt idx="24">
                  <c:v>6.8578280330752266</c:v>
                </c:pt>
                <c:pt idx="25">
                  <c:v>5.7405832928286937</c:v>
                </c:pt>
                <c:pt idx="26">
                  <c:v>5.3875990528744087</c:v>
                </c:pt>
                <c:pt idx="27">
                  <c:v>5.2276558292713204</c:v>
                </c:pt>
                <c:pt idx="28">
                  <c:v>6.2856742651195701</c:v>
                </c:pt>
                <c:pt idx="29">
                  <c:v>7.3800428728959062</c:v>
                </c:pt>
                <c:pt idx="30">
                  <c:v>7.1084368270659848</c:v>
                </c:pt>
                <c:pt idx="31">
                  <c:v>7.4513117321475324</c:v>
                </c:pt>
                <c:pt idx="32">
                  <c:v>7.2210259686915759</c:v>
                </c:pt>
                <c:pt idx="33">
                  <c:v>7.5130730078611636</c:v>
                </c:pt>
                <c:pt idx="34">
                  <c:v>7.8404415580926532</c:v>
                </c:pt>
                <c:pt idx="35">
                  <c:v>6.1846204459921204</c:v>
                </c:pt>
                <c:pt idx="36">
                  <c:v>5.3253884974908612</c:v>
                </c:pt>
                <c:pt idx="37">
                  <c:v>5.2151108750824102</c:v>
                </c:pt>
                <c:pt idx="38">
                  <c:v>4.3090940394514723</c:v>
                </c:pt>
                <c:pt idx="39">
                  <c:v>4.1732442450353888</c:v>
                </c:pt>
                <c:pt idx="40">
                  <c:v>4.7961538889885409</c:v>
                </c:pt>
                <c:pt idx="41">
                  <c:v>3.9696000566618621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4167860798362348"/>
              <c:y val="1.3164498638297171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5980034225506889E-2"/>
              <c:y val="1.974674795744576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9.5934806767968284E-3"/>
          <c:y val="0.8331911111111111"/>
          <c:w val="0.9552291902424257"/>
          <c:h val="0.1589724999999999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7.0299997191134944E-2"/>
          <c:w val="0.92389765136649615"/>
          <c:h val="0.55130114605162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adat'!$A$5</c:f>
              <c:strCache>
                <c:ptCount val="1"/>
                <c:pt idx="0">
                  <c:v>Nem adósság jellegű finanszírozás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'12. adat'!$S$1:$BH$1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'12. adat'!$S$5:$BH$5</c:f>
              <c:numCache>
                <c:formatCode>0.0</c:formatCode>
                <c:ptCount val="42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0.80046712720729973</c:v>
                </c:pt>
                <c:pt idx="25">
                  <c:v>-1.444867716996</c:v>
                </c:pt>
                <c:pt idx="26">
                  <c:v>0.94409234312369994</c:v>
                </c:pt>
                <c:pt idx="27">
                  <c:v>1.3994505189175002</c:v>
                </c:pt>
                <c:pt idx="28">
                  <c:v>-0.1314090844986</c:v>
                </c:pt>
                <c:pt idx="29">
                  <c:v>-0.94821641911620014</c:v>
                </c:pt>
                <c:pt idx="30">
                  <c:v>1.1868537575789</c:v>
                </c:pt>
                <c:pt idx="31">
                  <c:v>1.3973836719192003</c:v>
                </c:pt>
                <c:pt idx="32">
                  <c:v>7.7718622801985476E-3</c:v>
                </c:pt>
                <c:pt idx="33">
                  <c:v>-0.94275976798460004</c:v>
                </c:pt>
                <c:pt idx="34">
                  <c:v>1.6496277636246002</c:v>
                </c:pt>
                <c:pt idx="35">
                  <c:v>1.4371061527076003</c:v>
                </c:pt>
                <c:pt idx="36">
                  <c:v>0.24061499232800043</c:v>
                </c:pt>
                <c:pt idx="37">
                  <c:v>-1.1776552979434001</c:v>
                </c:pt>
                <c:pt idx="38" formatCode="0.00">
                  <c:v>0.89994788752019994</c:v>
                </c:pt>
                <c:pt idx="39">
                  <c:v>0.87699403450549995</c:v>
                </c:pt>
                <c:pt idx="40">
                  <c:v>0.27378629827340001</c:v>
                </c:pt>
                <c:pt idx="41">
                  <c:v>-6.4440976846399989E-2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0-45A8-9BA9-3BCB9FD64F4A}"/>
            </c:ext>
          </c:extLst>
        </c:ser>
        <c:ser>
          <c:idx val="1"/>
          <c:order val="1"/>
          <c:tx>
            <c:strRef>
              <c:f>'12. adat'!$A$4</c:f>
              <c:strCache>
                <c:ptCount val="1"/>
                <c:pt idx="0">
                  <c:v>Adósság jellegű finanszírozás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'12. adat'!$S$1:$BH$1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'12. adat'!$S$4:$BH$4</c:f>
              <c:numCache>
                <c:formatCode>0.0</c:formatCode>
                <c:ptCount val="42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-0.87329516265039964</c:v>
                </c:pt>
                <c:pt idx="25">
                  <c:v>0.68735809194210007</c:v>
                </c:pt>
                <c:pt idx="26">
                  <c:v>-2.1635319205729999</c:v>
                </c:pt>
                <c:pt idx="27">
                  <c:v>-3.4575995357983</c:v>
                </c:pt>
                <c:pt idx="28">
                  <c:v>-0.88649769589650007</c:v>
                </c:pt>
                <c:pt idx="29">
                  <c:v>-1.3630449349659999</c:v>
                </c:pt>
                <c:pt idx="30">
                  <c:v>-2.7478857050159</c:v>
                </c:pt>
                <c:pt idx="31">
                  <c:v>-3.9175433700069004</c:v>
                </c:pt>
                <c:pt idx="32">
                  <c:v>-0.28006402976239864</c:v>
                </c:pt>
                <c:pt idx="33">
                  <c:v>-1.2862894151097999</c:v>
                </c:pt>
                <c:pt idx="34">
                  <c:v>-2.6625955900641003</c:v>
                </c:pt>
                <c:pt idx="35">
                  <c:v>-1.9577171474456003</c:v>
                </c:pt>
                <c:pt idx="36">
                  <c:v>-0.55442899970130044</c:v>
                </c:pt>
                <c:pt idx="37">
                  <c:v>-1.2698335349271999</c:v>
                </c:pt>
                <c:pt idx="38" formatCode="0.00">
                  <c:v>-0.9105719549122</c:v>
                </c:pt>
                <c:pt idx="39">
                  <c:v>-2.0582422116361001</c:v>
                </c:pt>
                <c:pt idx="40">
                  <c:v>-1.7515859316014002</c:v>
                </c:pt>
                <c:pt idx="41">
                  <c:v>-0.66951819425040004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0-45A8-9BA9-3BCB9FD64F4A}"/>
            </c:ext>
          </c:extLst>
        </c:ser>
        <c:ser>
          <c:idx val="2"/>
          <c:order val="2"/>
          <c:tx>
            <c:strRef>
              <c:f>'12. adat'!$A$3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'12. adat'!$S$1:$BH$1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'12. adat'!$S$3:$BH$3</c:f>
              <c:numCache>
                <c:formatCode>0.0</c:formatCode>
                <c:ptCount val="42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0.34927278706319997</c:v>
                </c:pt>
                <c:pt idx="30">
                  <c:v>0.28864552422129985</c:v>
                </c:pt>
                <c:pt idx="31">
                  <c:v>-5.9479839421799852E-2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0.51472639716610002</c:v>
                </c:pt>
                <c:pt idx="37">
                  <c:v>-2.7408778809400017E-2</c:v>
                </c:pt>
                <c:pt idx="38">
                  <c:v>0.6492610551700001</c:v>
                </c:pt>
                <c:pt idx="39">
                  <c:v>0.44027336858860006</c:v>
                </c:pt>
                <c:pt idx="40">
                  <c:v>0.22395453357140002</c:v>
                </c:pt>
                <c:pt idx="41">
                  <c:v>-0.17550370503340001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'12. adat'!$A$6</c:f>
              <c:strCache>
                <c:ptCount val="1"/>
                <c:pt idx="0">
                  <c:v>Külső finanszírozási igény (finanszírozási oldal)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'12. adat'!$S$1:$BH$1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'12. adat'!$S$6:$BH$6</c:f>
              <c:numCache>
                <c:formatCode>0.0</c:formatCode>
                <c:ptCount val="42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-8.8129558146899961E-2</c:v>
                </c:pt>
                <c:pt idx="25">
                  <c:v>-0.8195309216419</c:v>
                </c:pt>
                <c:pt idx="26">
                  <c:v>-1.2314342566598</c:v>
                </c:pt>
                <c:pt idx="27">
                  <c:v>-2.233451310355</c:v>
                </c:pt>
                <c:pt idx="28">
                  <c:v>-0.91035691882979997</c:v>
                </c:pt>
                <c:pt idx="29">
                  <c:v>-1.961988567019</c:v>
                </c:pt>
                <c:pt idx="30">
                  <c:v>-1.2723864232157001</c:v>
                </c:pt>
                <c:pt idx="31">
                  <c:v>-2.7296395375094997</c:v>
                </c:pt>
                <c:pt idx="32">
                  <c:v>-0.67843099243579996</c:v>
                </c:pt>
                <c:pt idx="33">
                  <c:v>-2.3066119212578999</c:v>
                </c:pt>
                <c:pt idx="34">
                  <c:v>-0.94286074571749989</c:v>
                </c:pt>
                <c:pt idx="35">
                  <c:v>-0.15992337142489998</c:v>
                </c:pt>
                <c:pt idx="36">
                  <c:v>0.20091238979280002</c:v>
                </c:pt>
                <c:pt idx="37">
                  <c:v>-2.4748976116799999</c:v>
                </c:pt>
                <c:pt idx="38" formatCode="0.00">
                  <c:v>0.63863698777800004</c:v>
                </c:pt>
                <c:pt idx="39">
                  <c:v>-0.74097480854200004</c:v>
                </c:pt>
                <c:pt idx="40">
                  <c:v>-1.2538450997566002</c:v>
                </c:pt>
                <c:pt idx="41">
                  <c:v>-0.90946287613020005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B0-45A8-9BA9-3BCB9FD64F4A}"/>
            </c:ext>
          </c:extLst>
        </c:ser>
        <c:ser>
          <c:idx val="4"/>
          <c:order val="4"/>
          <c:tx>
            <c:strRef>
              <c:f>'12. adat'!$A$7</c:f>
              <c:strCache>
                <c:ptCount val="1"/>
                <c:pt idx="0">
                  <c:v>Külső finanszírozási igény (reálgazdasági oldal)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'12. adat'!$S$1:$BH$1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'12. adat'!$S$7:$BH$7</c:f>
              <c:numCache>
                <c:formatCode>0.0</c:formatCode>
                <c:ptCount val="42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-0.95958977033830006</c:v>
                </c:pt>
                <c:pt idx="25">
                  <c:v>-0.53944247352980002</c:v>
                </c:pt>
                <c:pt idx="26">
                  <c:v>-1.8349356441347</c:v>
                </c:pt>
                <c:pt idx="27">
                  <c:v>-2.1859145265361999</c:v>
                </c:pt>
                <c:pt idx="28">
                  <c:v>-2.1560464508243</c:v>
                </c:pt>
                <c:pt idx="29">
                  <c:v>-1.7914446399371999</c:v>
                </c:pt>
                <c:pt idx="30">
                  <c:v>-1.6178696324426001</c:v>
                </c:pt>
                <c:pt idx="31">
                  <c:v>-2.6870660623601998</c:v>
                </c:pt>
                <c:pt idx="32">
                  <c:v>-1.9391900892617</c:v>
                </c:pt>
                <c:pt idx="33">
                  <c:v>-2.1679188263221998</c:v>
                </c:pt>
                <c:pt idx="34">
                  <c:v>-2.0610736148496001</c:v>
                </c:pt>
                <c:pt idx="35">
                  <c:v>-0.86557740075439993</c:v>
                </c:pt>
                <c:pt idx="36">
                  <c:v>-1.0833891214289999</c:v>
                </c:pt>
                <c:pt idx="37">
                  <c:v>-2.1496994272452996</c:v>
                </c:pt>
                <c:pt idx="38" formatCode="0.00">
                  <c:v>-1.1215527423253999</c:v>
                </c:pt>
                <c:pt idx="39">
                  <c:v>-0.79718958182720001</c:v>
                </c:pt>
                <c:pt idx="40">
                  <c:v>-1.9669798686497002</c:v>
                </c:pt>
                <c:pt idx="41">
                  <c:v>-1.1921980051747001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4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9186460739581133"/>
              <c:y val="5.85388888888888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7739515564406757"/>
          <c:w val="0.99850826220929134"/>
          <c:h val="0.2226590797256467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7.1676334219999041E-2"/>
          <c:w val="0.92389765136649615"/>
          <c:h val="0.47801453253624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adat'!$B$5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'12. adat'!$S$2:$BH$2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'12. adat'!$S$5:$BH$5</c:f>
              <c:numCache>
                <c:formatCode>0.0</c:formatCode>
                <c:ptCount val="42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0.80046712720729973</c:v>
                </c:pt>
                <c:pt idx="25">
                  <c:v>-1.444867716996</c:v>
                </c:pt>
                <c:pt idx="26">
                  <c:v>0.94409234312369994</c:v>
                </c:pt>
                <c:pt idx="27">
                  <c:v>1.3994505189175002</c:v>
                </c:pt>
                <c:pt idx="28">
                  <c:v>-0.1314090844986</c:v>
                </c:pt>
                <c:pt idx="29">
                  <c:v>-0.94821641911620014</c:v>
                </c:pt>
                <c:pt idx="30">
                  <c:v>1.1868537575789</c:v>
                </c:pt>
                <c:pt idx="31">
                  <c:v>1.3973836719192003</c:v>
                </c:pt>
                <c:pt idx="32">
                  <c:v>7.7718622801985476E-3</c:v>
                </c:pt>
                <c:pt idx="33">
                  <c:v>-0.94275976798460004</c:v>
                </c:pt>
                <c:pt idx="34">
                  <c:v>1.6496277636246002</c:v>
                </c:pt>
                <c:pt idx="35">
                  <c:v>1.4371061527076003</c:v>
                </c:pt>
                <c:pt idx="36">
                  <c:v>0.24061499232800043</c:v>
                </c:pt>
                <c:pt idx="37">
                  <c:v>-1.1776552979434001</c:v>
                </c:pt>
                <c:pt idx="38" formatCode="0.00">
                  <c:v>0.89994788752019994</c:v>
                </c:pt>
                <c:pt idx="39">
                  <c:v>0.87699403450549995</c:v>
                </c:pt>
                <c:pt idx="40">
                  <c:v>0.27378629827340001</c:v>
                </c:pt>
                <c:pt idx="41">
                  <c:v>-6.4440976846399989E-2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0-456B-86B2-6CF6EE40B057}"/>
            </c:ext>
          </c:extLst>
        </c:ser>
        <c:ser>
          <c:idx val="1"/>
          <c:order val="1"/>
          <c:tx>
            <c:strRef>
              <c:f>'12. adat'!$B$4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'12. adat'!$S$2:$BH$2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'12. adat'!$S$4:$BH$4</c:f>
              <c:numCache>
                <c:formatCode>0.0</c:formatCode>
                <c:ptCount val="42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-0.87329516265039964</c:v>
                </c:pt>
                <c:pt idx="25">
                  <c:v>0.68735809194210007</c:v>
                </c:pt>
                <c:pt idx="26">
                  <c:v>-2.1635319205729999</c:v>
                </c:pt>
                <c:pt idx="27">
                  <c:v>-3.4575995357983</c:v>
                </c:pt>
                <c:pt idx="28">
                  <c:v>-0.88649769589650007</c:v>
                </c:pt>
                <c:pt idx="29">
                  <c:v>-1.3630449349659999</c:v>
                </c:pt>
                <c:pt idx="30">
                  <c:v>-2.7478857050159</c:v>
                </c:pt>
                <c:pt idx="31">
                  <c:v>-3.9175433700069004</c:v>
                </c:pt>
                <c:pt idx="32">
                  <c:v>-0.28006402976239864</c:v>
                </c:pt>
                <c:pt idx="33">
                  <c:v>-1.2862894151097999</c:v>
                </c:pt>
                <c:pt idx="34">
                  <c:v>-2.6625955900641003</c:v>
                </c:pt>
                <c:pt idx="35">
                  <c:v>-1.9577171474456003</c:v>
                </c:pt>
                <c:pt idx="36">
                  <c:v>-0.55442899970130044</c:v>
                </c:pt>
                <c:pt idx="37">
                  <c:v>-1.2698335349271999</c:v>
                </c:pt>
                <c:pt idx="38" formatCode="0.00">
                  <c:v>-0.9105719549122</c:v>
                </c:pt>
                <c:pt idx="39">
                  <c:v>-2.0582422116361001</c:v>
                </c:pt>
                <c:pt idx="40">
                  <c:v>-1.7515859316014002</c:v>
                </c:pt>
                <c:pt idx="41">
                  <c:v>-0.66951819425040004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0-456B-86B2-6CF6EE40B057}"/>
            </c:ext>
          </c:extLst>
        </c:ser>
        <c:ser>
          <c:idx val="2"/>
          <c:order val="2"/>
          <c:tx>
            <c:strRef>
              <c:f>'12. adat'!$B$3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'12. adat'!$S$2:$BH$2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'12. adat'!$S$3:$BH$3</c:f>
              <c:numCache>
                <c:formatCode>0.0</c:formatCode>
                <c:ptCount val="42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0.34927278706319997</c:v>
                </c:pt>
                <c:pt idx="30">
                  <c:v>0.28864552422129985</c:v>
                </c:pt>
                <c:pt idx="31">
                  <c:v>-5.9479839421799852E-2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0.51472639716610002</c:v>
                </c:pt>
                <c:pt idx="37">
                  <c:v>-2.7408778809400017E-2</c:v>
                </c:pt>
                <c:pt idx="38">
                  <c:v>0.6492610551700001</c:v>
                </c:pt>
                <c:pt idx="39">
                  <c:v>0.44027336858860006</c:v>
                </c:pt>
                <c:pt idx="40">
                  <c:v>0.22395453357140002</c:v>
                </c:pt>
                <c:pt idx="41">
                  <c:v>-0.17550370503340001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'12. adat'!$B$6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'12. adat'!$S$2:$BH$2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'12. adat'!$S$6:$BH$6</c:f>
              <c:numCache>
                <c:formatCode>0.0</c:formatCode>
                <c:ptCount val="42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-8.8129558146899961E-2</c:v>
                </c:pt>
                <c:pt idx="25">
                  <c:v>-0.8195309216419</c:v>
                </c:pt>
                <c:pt idx="26">
                  <c:v>-1.2314342566598</c:v>
                </c:pt>
                <c:pt idx="27">
                  <c:v>-2.233451310355</c:v>
                </c:pt>
                <c:pt idx="28">
                  <c:v>-0.91035691882979997</c:v>
                </c:pt>
                <c:pt idx="29">
                  <c:v>-1.961988567019</c:v>
                </c:pt>
                <c:pt idx="30">
                  <c:v>-1.2723864232157001</c:v>
                </c:pt>
                <c:pt idx="31">
                  <c:v>-2.7296395375094997</c:v>
                </c:pt>
                <c:pt idx="32">
                  <c:v>-0.67843099243579996</c:v>
                </c:pt>
                <c:pt idx="33">
                  <c:v>-2.3066119212578999</c:v>
                </c:pt>
                <c:pt idx="34">
                  <c:v>-0.94286074571749989</c:v>
                </c:pt>
                <c:pt idx="35">
                  <c:v>-0.15992337142489998</c:v>
                </c:pt>
                <c:pt idx="36">
                  <c:v>0.20091238979280002</c:v>
                </c:pt>
                <c:pt idx="37">
                  <c:v>-2.4748976116799999</c:v>
                </c:pt>
                <c:pt idx="38" formatCode="0.00">
                  <c:v>0.63863698777800004</c:v>
                </c:pt>
                <c:pt idx="39">
                  <c:v>-0.74097480854200004</c:v>
                </c:pt>
                <c:pt idx="40">
                  <c:v>-1.2538450997566002</c:v>
                </c:pt>
                <c:pt idx="41">
                  <c:v>-0.90946287613020005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00-456B-86B2-6CF6EE40B057}"/>
            </c:ext>
          </c:extLst>
        </c:ser>
        <c:ser>
          <c:idx val="4"/>
          <c:order val="4"/>
          <c:tx>
            <c:strRef>
              <c:f>'12. adat'!$B$7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'12. adat'!$S$2:$BH$2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'12. adat'!$S$7:$BH$7</c:f>
              <c:numCache>
                <c:formatCode>0.0</c:formatCode>
                <c:ptCount val="42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-0.95958977033830006</c:v>
                </c:pt>
                <c:pt idx="25">
                  <c:v>-0.53944247352980002</c:v>
                </c:pt>
                <c:pt idx="26">
                  <c:v>-1.8349356441347</c:v>
                </c:pt>
                <c:pt idx="27">
                  <c:v>-2.1859145265361999</c:v>
                </c:pt>
                <c:pt idx="28">
                  <c:v>-2.1560464508243</c:v>
                </c:pt>
                <c:pt idx="29">
                  <c:v>-1.7914446399371999</c:v>
                </c:pt>
                <c:pt idx="30">
                  <c:v>-1.6178696324426001</c:v>
                </c:pt>
                <c:pt idx="31">
                  <c:v>-2.6870660623601998</c:v>
                </c:pt>
                <c:pt idx="32">
                  <c:v>-1.9391900892617</c:v>
                </c:pt>
                <c:pt idx="33">
                  <c:v>-2.1679188263221998</c:v>
                </c:pt>
                <c:pt idx="34">
                  <c:v>-2.0610736148496001</c:v>
                </c:pt>
                <c:pt idx="35">
                  <c:v>-0.86557740075439993</c:v>
                </c:pt>
                <c:pt idx="36">
                  <c:v>-1.0833891214289999</c:v>
                </c:pt>
                <c:pt idx="37">
                  <c:v>-2.1496994272452996</c:v>
                </c:pt>
                <c:pt idx="38" formatCode="0.00">
                  <c:v>-1.1215527423253999</c:v>
                </c:pt>
                <c:pt idx="39">
                  <c:v>-0.79718958182720001</c:v>
                </c:pt>
                <c:pt idx="40">
                  <c:v>-1.9669798686497002</c:v>
                </c:pt>
                <c:pt idx="41">
                  <c:v>-1.1921980051747001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4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9186460739581133"/>
              <c:y val="5.85388888888888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7234893402923892"/>
          <c:w val="0.99850826220929134"/>
          <c:h val="0.2731208577542916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3525833333333337E-2"/>
          <c:w val="0.87180351386434585"/>
          <c:h val="0.571328124999999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 adat'!$A$14</c:f>
              <c:strCache>
                <c:ptCount val="1"/>
                <c:pt idx="0">
                  <c:v>FDI Magyarországon: részesedések és hitelek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'13. adat'!$C$1:$AR$1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'13. adat'!$C$14:$AR$14</c:f>
              <c:numCache>
                <c:formatCode>0.0</c:formatCode>
                <c:ptCount val="42"/>
                <c:pt idx="0" formatCode="General">
                  <c:v>0</c:v>
                </c:pt>
                <c:pt idx="1">
                  <c:v>1.2835785296144999</c:v>
                </c:pt>
                <c:pt idx="2">
                  <c:v>1.4285211338681001</c:v>
                </c:pt>
                <c:pt idx="3">
                  <c:v>2.2106079373898</c:v>
                </c:pt>
                <c:pt idx="4">
                  <c:v>3.1478802390150999</c:v>
                </c:pt>
                <c:pt idx="5">
                  <c:v>3.8956994969152996</c:v>
                </c:pt>
                <c:pt idx="6">
                  <c:v>3.0460710353520994</c:v>
                </c:pt>
                <c:pt idx="7">
                  <c:v>3.6914254110677005</c:v>
                </c:pt>
                <c:pt idx="8">
                  <c:v>3.8645851906690005</c:v>
                </c:pt>
                <c:pt idx="9">
                  <c:v>4.2248636971042002</c:v>
                </c:pt>
                <c:pt idx="10">
                  <c:v>4.0107345465936</c:v>
                </c:pt>
                <c:pt idx="11">
                  <c:v>5.1091357123775998</c:v>
                </c:pt>
                <c:pt idx="12">
                  <c:v>4.7371272645501001</c:v>
                </c:pt>
                <c:pt idx="13">
                  <c:v>5.8221884314026005</c:v>
                </c:pt>
                <c:pt idx="14">
                  <c:v>4.8230783559527008</c:v>
                </c:pt>
                <c:pt idx="15">
                  <c:v>5.4406950463461001</c:v>
                </c:pt>
                <c:pt idx="16">
                  <c:v>6.2954477471491002</c:v>
                </c:pt>
                <c:pt idx="17">
                  <c:v>7.8665135372578003</c:v>
                </c:pt>
                <c:pt idx="18">
                  <c:v>7.5197229033665005</c:v>
                </c:pt>
                <c:pt idx="19">
                  <c:v>7.9207701096208005</c:v>
                </c:pt>
                <c:pt idx="20">
                  <c:v>8.2009122577821998</c:v>
                </c:pt>
                <c:pt idx="21">
                  <c:v>8.6654797579687006</c:v>
                </c:pt>
                <c:pt idx="22">
                  <c:v>7.0593641062633008</c:v>
                </c:pt>
                <c:pt idx="23">
                  <c:v>8.314961648134501</c:v>
                </c:pt>
                <c:pt idx="24">
                  <c:v>8.5662171231432005</c:v>
                </c:pt>
                <c:pt idx="25">
                  <c:v>8.0217283470715</c:v>
                </c:pt>
                <c:pt idx="26">
                  <c:v>8.1219195567952003</c:v>
                </c:pt>
                <c:pt idx="27">
                  <c:v>9.5428540151322991</c:v>
                </c:pt>
                <c:pt idx="28">
                  <c:v>8.9922768480274993</c:v>
                </c:pt>
                <c:pt idx="29">
                  <c:v>9.0595905501474991</c:v>
                </c:pt>
                <c:pt idx="30">
                  <c:v>8.963093192114</c:v>
                </c:pt>
                <c:pt idx="31">
                  <c:v>7.6450709826532988</c:v>
                </c:pt>
                <c:pt idx="32">
                  <c:v>7.1317004531761992</c:v>
                </c:pt>
                <c:pt idx="33">
                  <c:v>6.9591190344045994</c:v>
                </c:pt>
                <c:pt idx="34">
                  <c:v>7.1263736435018998</c:v>
                </c:pt>
                <c:pt idx="35">
                  <c:v>7.2167809757993995</c:v>
                </c:pt>
                <c:pt idx="36">
                  <c:v>6.9930299983909991</c:v>
                </c:pt>
                <c:pt idx="37">
                  <c:v>6.599904194704199</c:v>
                </c:pt>
                <c:pt idx="38">
                  <c:v>5.6755964431022985</c:v>
                </c:pt>
                <c:pt idx="39">
                  <c:v>5.4689258883622989</c:v>
                </c:pt>
                <c:pt idx="40">
                  <c:v>4.6222249374093991</c:v>
                </c:pt>
                <c:pt idx="41">
                  <c:v>4.2677856230940989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2-422F-97F8-7E09A93B2BFD}"/>
            </c:ext>
          </c:extLst>
        </c:ser>
        <c:ser>
          <c:idx val="1"/>
          <c:order val="1"/>
          <c:tx>
            <c:strRef>
              <c:f>'13. adat'!$A$15</c:f>
              <c:strCache>
                <c:ptCount val="1"/>
                <c:pt idx="0">
                  <c:v>FDI Magyarországon: újrabefektett jövedelmek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'13. adat'!$C$1:$AR$1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'13. adat'!$C$15:$AR$15</c:f>
              <c:numCache>
                <c:formatCode>0.0</c:formatCode>
                <c:ptCount val="42"/>
                <c:pt idx="0" formatCode="General">
                  <c:v>0</c:v>
                </c:pt>
                <c:pt idx="1">
                  <c:v>-1.2584326451515999</c:v>
                </c:pt>
                <c:pt idx="2">
                  <c:v>-0.74703928501929995</c:v>
                </c:pt>
                <c:pt idx="3">
                  <c:v>0.38924402676940018</c:v>
                </c:pt>
                <c:pt idx="4">
                  <c:v>0.16275810688720019</c:v>
                </c:pt>
                <c:pt idx="5">
                  <c:v>-1.4346911985113999</c:v>
                </c:pt>
                <c:pt idx="6">
                  <c:v>-0.65542743336559994</c:v>
                </c:pt>
                <c:pt idx="7">
                  <c:v>0.19748676609070004</c:v>
                </c:pt>
                <c:pt idx="8">
                  <c:v>0.39269747755940004</c:v>
                </c:pt>
                <c:pt idx="9">
                  <c:v>-1.3957856517556999</c:v>
                </c:pt>
                <c:pt idx="10">
                  <c:v>-0.59944697038259986</c:v>
                </c:pt>
                <c:pt idx="11">
                  <c:v>1.1391114343000108E-2</c:v>
                </c:pt>
                <c:pt idx="12">
                  <c:v>0.62162546714050015</c:v>
                </c:pt>
                <c:pt idx="13">
                  <c:v>-0.73016476253409968</c:v>
                </c:pt>
                <c:pt idx="14">
                  <c:v>0.17047703483710031</c:v>
                </c:pt>
                <c:pt idx="15">
                  <c:v>1.2372821078137004</c:v>
                </c:pt>
                <c:pt idx="16">
                  <c:v>1.5109312957645005</c:v>
                </c:pt>
                <c:pt idx="17">
                  <c:v>0.27189076812560065</c:v>
                </c:pt>
                <c:pt idx="18">
                  <c:v>1.3392723485026008</c:v>
                </c:pt>
                <c:pt idx="19">
                  <c:v>2.6992572130099006</c:v>
                </c:pt>
                <c:pt idx="20">
                  <c:v>3.1173882114289007</c:v>
                </c:pt>
                <c:pt idx="21">
                  <c:v>1.9181954079369008</c:v>
                </c:pt>
                <c:pt idx="22">
                  <c:v>3.0151373298733004</c:v>
                </c:pt>
                <c:pt idx="23">
                  <c:v>4.2305749073823007</c:v>
                </c:pt>
                <c:pt idx="24">
                  <c:v>5.333546985555901</c:v>
                </c:pt>
                <c:pt idx="25">
                  <c:v>4.9245052816541008</c:v>
                </c:pt>
                <c:pt idx="26">
                  <c:v>6.4786130328873011</c:v>
                </c:pt>
                <c:pt idx="27">
                  <c:v>8.0322315048249013</c:v>
                </c:pt>
                <c:pt idx="28">
                  <c:v>8.924520705374702</c:v>
                </c:pt>
                <c:pt idx="29">
                  <c:v>7.8535522865367025</c:v>
                </c:pt>
                <c:pt idx="30">
                  <c:v>9.677437990903103</c:v>
                </c:pt>
                <c:pt idx="31">
                  <c:v>11.994524981071303</c:v>
                </c:pt>
                <c:pt idx="32">
                  <c:v>12.928704700953903</c:v>
                </c:pt>
                <c:pt idx="33">
                  <c:v>12.546674910007303</c:v>
                </c:pt>
                <c:pt idx="34">
                  <c:v>14.250229044842703</c:v>
                </c:pt>
                <c:pt idx="35">
                  <c:v>16.002380850332901</c:v>
                </c:pt>
                <c:pt idx="36">
                  <c:v>17.439287571700003</c:v>
                </c:pt>
                <c:pt idx="37">
                  <c:v>17.911693193881604</c:v>
                </c:pt>
                <c:pt idx="38">
                  <c:v>20.110499697551802</c:v>
                </c:pt>
                <c:pt idx="39">
                  <c:v>22.251212139802202</c:v>
                </c:pt>
                <c:pt idx="40">
                  <c:v>23.808758010917604</c:v>
                </c:pt>
                <c:pt idx="41">
                  <c:v>24.242671079959305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2-422F-97F8-7E09A93B2BFD}"/>
            </c:ext>
          </c:extLst>
        </c:ser>
        <c:ser>
          <c:idx val="2"/>
          <c:order val="2"/>
          <c:tx>
            <c:strRef>
              <c:f>'13. adat'!$A$16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'13. adat'!$C$1:$AR$1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'13. adat'!$C$16:$AR$16</c:f>
              <c:numCache>
                <c:formatCode>0.0</c:formatCode>
                <c:ptCount val="42"/>
                <c:pt idx="0" formatCode="General">
                  <c:v>0</c:v>
                </c:pt>
                <c:pt idx="1">
                  <c:v>0.71883335003829996</c:v>
                </c:pt>
                <c:pt idx="2">
                  <c:v>4.7157169905099994E-2</c:v>
                </c:pt>
                <c:pt idx="3">
                  <c:v>-0.15821305433550001</c:v>
                </c:pt>
                <c:pt idx="4">
                  <c:v>-0.3227246448228</c:v>
                </c:pt>
                <c:pt idx="5">
                  <c:v>-0.76409657550429999</c:v>
                </c:pt>
                <c:pt idx="6">
                  <c:v>-0.62581774460569994</c:v>
                </c:pt>
                <c:pt idx="7">
                  <c:v>-1.2941979457543999</c:v>
                </c:pt>
                <c:pt idx="8">
                  <c:v>-1.7772867299680999</c:v>
                </c:pt>
                <c:pt idx="9">
                  <c:v>-0.71631469861979968</c:v>
                </c:pt>
                <c:pt idx="10">
                  <c:v>-0.85149609327929965</c:v>
                </c:pt>
                <c:pt idx="11">
                  <c:v>-1.5547937295870997</c:v>
                </c:pt>
                <c:pt idx="12">
                  <c:v>-1.6492970068265997</c:v>
                </c:pt>
                <c:pt idx="13">
                  <c:v>-1.5326626033715998</c:v>
                </c:pt>
                <c:pt idx="14">
                  <c:v>-1.7012976398405997</c:v>
                </c:pt>
                <c:pt idx="15">
                  <c:v>-2.0655921976146994</c:v>
                </c:pt>
                <c:pt idx="16">
                  <c:v>-2.6591304342082989</c:v>
                </c:pt>
                <c:pt idx="17">
                  <c:v>-3.0572570536065986</c:v>
                </c:pt>
                <c:pt idx="18">
                  <c:v>-2.9254791940701983</c:v>
                </c:pt>
                <c:pt idx="19">
                  <c:v>-3.5387062968883982</c:v>
                </c:pt>
                <c:pt idx="20">
                  <c:v>-3.7509060399036982</c:v>
                </c:pt>
                <c:pt idx="21">
                  <c:v>-3.6986180325755984</c:v>
                </c:pt>
                <c:pt idx="22">
                  <c:v>-3.9449002698540983</c:v>
                </c:pt>
                <c:pt idx="23">
                  <c:v>-4.3264281731917977</c:v>
                </c:pt>
                <c:pt idx="24">
                  <c:v>-4.6732012994544974</c:v>
                </c:pt>
                <c:pt idx="25">
                  <c:v>-5.1663014469750976</c:v>
                </c:pt>
                <c:pt idx="26">
                  <c:v>-5.5602811899776974</c:v>
                </c:pt>
                <c:pt idx="27">
                  <c:v>-6.4079960975486969</c:v>
                </c:pt>
                <c:pt idx="28">
                  <c:v>-6.8232732862405969</c:v>
                </c:pt>
                <c:pt idx="29">
                  <c:v>-6.6912316393491968</c:v>
                </c:pt>
                <c:pt idx="30">
                  <c:v>-7.1852245844975968</c:v>
                </c:pt>
                <c:pt idx="31">
                  <c:v>-7.2595458062254963</c:v>
                </c:pt>
                <c:pt idx="32">
                  <c:v>-7.3717547590424966</c:v>
                </c:pt>
                <c:pt idx="33">
                  <c:v>-7.5548570421478969</c:v>
                </c:pt>
                <c:pt idx="34">
                  <c:v>-7.8699336753366964</c:v>
                </c:pt>
                <c:pt idx="35">
                  <c:v>-8.5300303689030965</c:v>
                </c:pt>
                <c:pt idx="36">
                  <c:v>-9.0898653437740968</c:v>
                </c:pt>
                <c:pt idx="37">
                  <c:v>-10.038682249283697</c:v>
                </c:pt>
                <c:pt idx="38">
                  <c:v>-10.445027537852198</c:v>
                </c:pt>
                <c:pt idx="39">
                  <c:v>-11.318293195221699</c:v>
                </c:pt>
                <c:pt idx="40">
                  <c:v>-11.761997958149898</c:v>
                </c:pt>
                <c:pt idx="41">
                  <c:v>-11.832161381479398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'13. adat'!$A$17</c:f>
              <c:strCache>
                <c:ptCount val="1"/>
                <c:pt idx="0">
                  <c:v>Nettó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'13. adat'!$C$1:$AO$1</c:f>
              <c:strCache>
                <c:ptCount val="3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'13. adat'!$C$17:$AQ$17</c:f>
              <c:numCache>
                <c:formatCode>0.0</c:formatCode>
                <c:ptCount val="41"/>
                <c:pt idx="0">
                  <c:v>0</c:v>
                </c:pt>
                <c:pt idx="1">
                  <c:v>0.74397923450119996</c:v>
                </c:pt>
                <c:pt idx="2">
                  <c:v>0.72863901875390014</c:v>
                </c:pt>
                <c:pt idx="3">
                  <c:v>2.4416389098237001</c:v>
                </c:pt>
                <c:pt idx="4">
                  <c:v>2.9879137010795001</c:v>
                </c:pt>
                <c:pt idx="5">
                  <c:v>1.6969117228995994</c:v>
                </c:pt>
                <c:pt idx="6">
                  <c:v>1.7648258573807998</c:v>
                </c:pt>
                <c:pt idx="7">
                  <c:v>2.5947142314040006</c:v>
                </c:pt>
                <c:pt idx="8">
                  <c:v>2.4799959382603007</c:v>
                </c:pt>
                <c:pt idx="9">
                  <c:v>2.1127633467287001</c:v>
                </c:pt>
                <c:pt idx="10">
                  <c:v>2.5597914829317006</c:v>
                </c:pt>
                <c:pt idx="11">
                  <c:v>3.5657330971334997</c:v>
                </c:pt>
                <c:pt idx="12">
                  <c:v>3.709455724864001</c:v>
                </c:pt>
                <c:pt idx="13">
                  <c:v>3.5593610654969012</c:v>
                </c:pt>
                <c:pt idx="14">
                  <c:v>3.2922577509492017</c:v>
                </c:pt>
                <c:pt idx="15">
                  <c:v>4.6123849565451014</c:v>
                </c:pt>
                <c:pt idx="16">
                  <c:v>5.1472486087053015</c:v>
                </c:pt>
                <c:pt idx="17">
                  <c:v>5.0811472517768035</c:v>
                </c:pt>
                <c:pt idx="18">
                  <c:v>5.9335160577989035</c:v>
                </c:pt>
                <c:pt idx="19">
                  <c:v>7.0813210257423034</c:v>
                </c:pt>
                <c:pt idx="20">
                  <c:v>7.5673944293074022</c:v>
                </c:pt>
                <c:pt idx="21">
                  <c:v>6.8850571333300028</c:v>
                </c:pt>
                <c:pt idx="22">
                  <c:v>6.1296011662825016</c:v>
                </c:pt>
                <c:pt idx="23">
                  <c:v>8.219108382325004</c:v>
                </c:pt>
                <c:pt idx="24">
                  <c:v>9.226562809244605</c:v>
                </c:pt>
                <c:pt idx="25">
                  <c:v>7.7799321817505032</c:v>
                </c:pt>
                <c:pt idx="26">
                  <c:v>9.040251399704804</c:v>
                </c:pt>
                <c:pt idx="27">
                  <c:v>11.167089422408502</c:v>
                </c:pt>
                <c:pt idx="28">
                  <c:v>11.093524267161605</c:v>
                </c:pt>
                <c:pt idx="29">
                  <c:v>10.221911197335004</c:v>
                </c:pt>
                <c:pt idx="30">
                  <c:v>11.455306598519506</c:v>
                </c:pt>
                <c:pt idx="31">
                  <c:v>12.380050157499106</c:v>
                </c:pt>
                <c:pt idx="32">
                  <c:v>12.688650395087606</c:v>
                </c:pt>
                <c:pt idx="33">
                  <c:v>11.950936902264004</c:v>
                </c:pt>
                <c:pt idx="34">
                  <c:v>13.506669013007908</c:v>
                </c:pt>
                <c:pt idx="35">
                  <c:v>14.689131457229204</c:v>
                </c:pt>
                <c:pt idx="36">
                  <c:v>15.342452226316905</c:v>
                </c:pt>
                <c:pt idx="37">
                  <c:v>14.472915139302104</c:v>
                </c:pt>
                <c:pt idx="38">
                  <c:v>15.341068602801904</c:v>
                </c:pt>
                <c:pt idx="39">
                  <c:v>16.401844832942803</c:v>
                </c:pt>
                <c:pt idx="40">
                  <c:v>16.668984990177105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30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7708986373864202E-2"/>
              <c:y val="5.59722222222222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6112"/>
        <c:crosses val="autoZero"/>
        <c:crossBetween val="between"/>
        <c:majorUnit val="5"/>
      </c:valAx>
      <c:valAx>
        <c:axId val="670150032"/>
        <c:scaling>
          <c:orientation val="minMax"/>
          <c:max val="3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6504668365710582"/>
              <c:y val="5.59722222222222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288"/>
        <c:crosses val="max"/>
        <c:crossBetween val="between"/>
        <c:majorUnit val="5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8231736111111116"/>
          <c:w val="1"/>
          <c:h val="0.2176826388888888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5.9998055555555554E-2"/>
          <c:w val="0.87180351386434585"/>
          <c:h val="0.56891052971576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 adat'!$B$14</c:f>
              <c:strCache>
                <c:ptCount val="1"/>
                <c:pt idx="0">
                  <c:v>FDI in Hungary: equity and other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'13.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'13. adat'!$C$14:$AR$14</c:f>
              <c:numCache>
                <c:formatCode>0.0</c:formatCode>
                <c:ptCount val="42"/>
                <c:pt idx="0" formatCode="General">
                  <c:v>0</c:v>
                </c:pt>
                <c:pt idx="1">
                  <c:v>1.2835785296144999</c:v>
                </c:pt>
                <c:pt idx="2">
                  <c:v>1.4285211338681001</c:v>
                </c:pt>
                <c:pt idx="3">
                  <c:v>2.2106079373898</c:v>
                </c:pt>
                <c:pt idx="4">
                  <c:v>3.1478802390150999</c:v>
                </c:pt>
                <c:pt idx="5">
                  <c:v>3.8956994969152996</c:v>
                </c:pt>
                <c:pt idx="6">
                  <c:v>3.0460710353520994</c:v>
                </c:pt>
                <c:pt idx="7">
                  <c:v>3.6914254110677005</c:v>
                </c:pt>
                <c:pt idx="8">
                  <c:v>3.8645851906690005</c:v>
                </c:pt>
                <c:pt idx="9">
                  <c:v>4.2248636971042002</c:v>
                </c:pt>
                <c:pt idx="10">
                  <c:v>4.0107345465936</c:v>
                </c:pt>
                <c:pt idx="11">
                  <c:v>5.1091357123775998</c:v>
                </c:pt>
                <c:pt idx="12">
                  <c:v>4.7371272645501001</c:v>
                </c:pt>
                <c:pt idx="13">
                  <c:v>5.8221884314026005</c:v>
                </c:pt>
                <c:pt idx="14">
                  <c:v>4.8230783559527008</c:v>
                </c:pt>
                <c:pt idx="15">
                  <c:v>5.4406950463461001</c:v>
                </c:pt>
                <c:pt idx="16">
                  <c:v>6.2954477471491002</c:v>
                </c:pt>
                <c:pt idx="17">
                  <c:v>7.8665135372578003</c:v>
                </c:pt>
                <c:pt idx="18">
                  <c:v>7.5197229033665005</c:v>
                </c:pt>
                <c:pt idx="19">
                  <c:v>7.9207701096208005</c:v>
                </c:pt>
                <c:pt idx="20">
                  <c:v>8.2009122577821998</c:v>
                </c:pt>
                <c:pt idx="21">
                  <c:v>8.6654797579687006</c:v>
                </c:pt>
                <c:pt idx="22">
                  <c:v>7.0593641062633008</c:v>
                </c:pt>
                <c:pt idx="23">
                  <c:v>8.314961648134501</c:v>
                </c:pt>
                <c:pt idx="24">
                  <c:v>8.5662171231432005</c:v>
                </c:pt>
                <c:pt idx="25">
                  <c:v>8.0217283470715</c:v>
                </c:pt>
                <c:pt idx="26">
                  <c:v>8.1219195567952003</c:v>
                </c:pt>
                <c:pt idx="27">
                  <c:v>9.5428540151322991</c:v>
                </c:pt>
                <c:pt idx="28">
                  <c:v>8.9922768480274993</c:v>
                </c:pt>
                <c:pt idx="29">
                  <c:v>9.0595905501474991</c:v>
                </c:pt>
                <c:pt idx="30">
                  <c:v>8.963093192114</c:v>
                </c:pt>
                <c:pt idx="31">
                  <c:v>7.6450709826532988</c:v>
                </c:pt>
                <c:pt idx="32">
                  <c:v>7.1317004531761992</c:v>
                </c:pt>
                <c:pt idx="33">
                  <c:v>6.9591190344045994</c:v>
                </c:pt>
                <c:pt idx="34">
                  <c:v>7.1263736435018998</c:v>
                </c:pt>
                <c:pt idx="35">
                  <c:v>7.2167809757993995</c:v>
                </c:pt>
                <c:pt idx="36">
                  <c:v>6.9930299983909991</c:v>
                </c:pt>
                <c:pt idx="37">
                  <c:v>6.599904194704199</c:v>
                </c:pt>
                <c:pt idx="38">
                  <c:v>5.6755964431022985</c:v>
                </c:pt>
                <c:pt idx="39">
                  <c:v>5.4689258883622989</c:v>
                </c:pt>
                <c:pt idx="40">
                  <c:v>4.6222249374093991</c:v>
                </c:pt>
                <c:pt idx="41">
                  <c:v>4.2677856230940989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4-4CB3-AC3C-234658F2F409}"/>
            </c:ext>
          </c:extLst>
        </c:ser>
        <c:ser>
          <c:idx val="1"/>
          <c:order val="1"/>
          <c:tx>
            <c:strRef>
              <c:f>'13. adat'!$B$15</c:f>
              <c:strCache>
                <c:ptCount val="1"/>
                <c:pt idx="0">
                  <c:v>FDI in Hungary: reinvested earnings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'13.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'13. adat'!$C$15:$AR$15</c:f>
              <c:numCache>
                <c:formatCode>0.0</c:formatCode>
                <c:ptCount val="42"/>
                <c:pt idx="0" formatCode="General">
                  <c:v>0</c:v>
                </c:pt>
                <c:pt idx="1">
                  <c:v>-1.2584326451515999</c:v>
                </c:pt>
                <c:pt idx="2">
                  <c:v>-0.74703928501929995</c:v>
                </c:pt>
                <c:pt idx="3">
                  <c:v>0.38924402676940018</c:v>
                </c:pt>
                <c:pt idx="4">
                  <c:v>0.16275810688720019</c:v>
                </c:pt>
                <c:pt idx="5">
                  <c:v>-1.4346911985113999</c:v>
                </c:pt>
                <c:pt idx="6">
                  <c:v>-0.65542743336559994</c:v>
                </c:pt>
                <c:pt idx="7">
                  <c:v>0.19748676609070004</c:v>
                </c:pt>
                <c:pt idx="8">
                  <c:v>0.39269747755940004</c:v>
                </c:pt>
                <c:pt idx="9">
                  <c:v>-1.3957856517556999</c:v>
                </c:pt>
                <c:pt idx="10">
                  <c:v>-0.59944697038259986</c:v>
                </c:pt>
                <c:pt idx="11">
                  <c:v>1.1391114343000108E-2</c:v>
                </c:pt>
                <c:pt idx="12">
                  <c:v>0.62162546714050015</c:v>
                </c:pt>
                <c:pt idx="13">
                  <c:v>-0.73016476253409968</c:v>
                </c:pt>
                <c:pt idx="14">
                  <c:v>0.17047703483710031</c:v>
                </c:pt>
                <c:pt idx="15">
                  <c:v>1.2372821078137004</c:v>
                </c:pt>
                <c:pt idx="16">
                  <c:v>1.5109312957645005</c:v>
                </c:pt>
                <c:pt idx="17">
                  <c:v>0.27189076812560065</c:v>
                </c:pt>
                <c:pt idx="18">
                  <c:v>1.3392723485026008</c:v>
                </c:pt>
                <c:pt idx="19">
                  <c:v>2.6992572130099006</c:v>
                </c:pt>
                <c:pt idx="20">
                  <c:v>3.1173882114289007</c:v>
                </c:pt>
                <c:pt idx="21">
                  <c:v>1.9181954079369008</c:v>
                </c:pt>
                <c:pt idx="22">
                  <c:v>3.0151373298733004</c:v>
                </c:pt>
                <c:pt idx="23">
                  <c:v>4.2305749073823007</c:v>
                </c:pt>
                <c:pt idx="24">
                  <c:v>5.333546985555901</c:v>
                </c:pt>
                <c:pt idx="25">
                  <c:v>4.9245052816541008</c:v>
                </c:pt>
                <c:pt idx="26">
                  <c:v>6.4786130328873011</c:v>
                </c:pt>
                <c:pt idx="27">
                  <c:v>8.0322315048249013</c:v>
                </c:pt>
                <c:pt idx="28">
                  <c:v>8.924520705374702</c:v>
                </c:pt>
                <c:pt idx="29">
                  <c:v>7.8535522865367025</c:v>
                </c:pt>
                <c:pt idx="30">
                  <c:v>9.677437990903103</c:v>
                </c:pt>
                <c:pt idx="31">
                  <c:v>11.994524981071303</c:v>
                </c:pt>
                <c:pt idx="32">
                  <c:v>12.928704700953903</c:v>
                </c:pt>
                <c:pt idx="33">
                  <c:v>12.546674910007303</c:v>
                </c:pt>
                <c:pt idx="34">
                  <c:v>14.250229044842703</c:v>
                </c:pt>
                <c:pt idx="35">
                  <c:v>16.002380850332901</c:v>
                </c:pt>
                <c:pt idx="36">
                  <c:v>17.439287571700003</c:v>
                </c:pt>
                <c:pt idx="37">
                  <c:v>17.911693193881604</c:v>
                </c:pt>
                <c:pt idx="38">
                  <c:v>20.110499697551802</c:v>
                </c:pt>
                <c:pt idx="39">
                  <c:v>22.251212139802202</c:v>
                </c:pt>
                <c:pt idx="40">
                  <c:v>23.808758010917604</c:v>
                </c:pt>
                <c:pt idx="41">
                  <c:v>24.242671079959305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4-4CB3-AC3C-234658F2F409}"/>
            </c:ext>
          </c:extLst>
        </c:ser>
        <c:ser>
          <c:idx val="2"/>
          <c:order val="2"/>
          <c:tx>
            <c:strRef>
              <c:f>'13. adat'!$B$16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'13.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'13. adat'!$C$16:$AR$16</c:f>
              <c:numCache>
                <c:formatCode>0.0</c:formatCode>
                <c:ptCount val="42"/>
                <c:pt idx="0" formatCode="General">
                  <c:v>0</c:v>
                </c:pt>
                <c:pt idx="1">
                  <c:v>0.71883335003829996</c:v>
                </c:pt>
                <c:pt idx="2">
                  <c:v>4.7157169905099994E-2</c:v>
                </c:pt>
                <c:pt idx="3">
                  <c:v>-0.15821305433550001</c:v>
                </c:pt>
                <c:pt idx="4">
                  <c:v>-0.3227246448228</c:v>
                </c:pt>
                <c:pt idx="5">
                  <c:v>-0.76409657550429999</c:v>
                </c:pt>
                <c:pt idx="6">
                  <c:v>-0.62581774460569994</c:v>
                </c:pt>
                <c:pt idx="7">
                  <c:v>-1.2941979457543999</c:v>
                </c:pt>
                <c:pt idx="8">
                  <c:v>-1.7772867299680999</c:v>
                </c:pt>
                <c:pt idx="9">
                  <c:v>-0.71631469861979968</c:v>
                </c:pt>
                <c:pt idx="10">
                  <c:v>-0.85149609327929965</c:v>
                </c:pt>
                <c:pt idx="11">
                  <c:v>-1.5547937295870997</c:v>
                </c:pt>
                <c:pt idx="12">
                  <c:v>-1.6492970068265997</c:v>
                </c:pt>
                <c:pt idx="13">
                  <c:v>-1.5326626033715998</c:v>
                </c:pt>
                <c:pt idx="14">
                  <c:v>-1.7012976398405997</c:v>
                </c:pt>
                <c:pt idx="15">
                  <c:v>-2.0655921976146994</c:v>
                </c:pt>
                <c:pt idx="16">
                  <c:v>-2.6591304342082989</c:v>
                </c:pt>
                <c:pt idx="17">
                  <c:v>-3.0572570536065986</c:v>
                </c:pt>
                <c:pt idx="18">
                  <c:v>-2.9254791940701983</c:v>
                </c:pt>
                <c:pt idx="19">
                  <c:v>-3.5387062968883982</c:v>
                </c:pt>
                <c:pt idx="20">
                  <c:v>-3.7509060399036982</c:v>
                </c:pt>
                <c:pt idx="21">
                  <c:v>-3.6986180325755984</c:v>
                </c:pt>
                <c:pt idx="22">
                  <c:v>-3.9449002698540983</c:v>
                </c:pt>
                <c:pt idx="23">
                  <c:v>-4.3264281731917977</c:v>
                </c:pt>
                <c:pt idx="24">
                  <c:v>-4.6732012994544974</c:v>
                </c:pt>
                <c:pt idx="25">
                  <c:v>-5.1663014469750976</c:v>
                </c:pt>
                <c:pt idx="26">
                  <c:v>-5.5602811899776974</c:v>
                </c:pt>
                <c:pt idx="27">
                  <c:v>-6.4079960975486969</c:v>
                </c:pt>
                <c:pt idx="28">
                  <c:v>-6.8232732862405969</c:v>
                </c:pt>
                <c:pt idx="29">
                  <c:v>-6.6912316393491968</c:v>
                </c:pt>
                <c:pt idx="30">
                  <c:v>-7.1852245844975968</c:v>
                </c:pt>
                <c:pt idx="31">
                  <c:v>-7.2595458062254963</c:v>
                </c:pt>
                <c:pt idx="32">
                  <c:v>-7.3717547590424966</c:v>
                </c:pt>
                <c:pt idx="33">
                  <c:v>-7.5548570421478969</c:v>
                </c:pt>
                <c:pt idx="34">
                  <c:v>-7.8699336753366964</c:v>
                </c:pt>
                <c:pt idx="35">
                  <c:v>-8.5300303689030965</c:v>
                </c:pt>
                <c:pt idx="36">
                  <c:v>-9.0898653437740968</c:v>
                </c:pt>
                <c:pt idx="37">
                  <c:v>-10.038682249283697</c:v>
                </c:pt>
                <c:pt idx="38">
                  <c:v>-10.445027537852198</c:v>
                </c:pt>
                <c:pt idx="39">
                  <c:v>-11.318293195221699</c:v>
                </c:pt>
                <c:pt idx="40">
                  <c:v>-11.761997958149898</c:v>
                </c:pt>
                <c:pt idx="41">
                  <c:v>-11.832161381479398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'13. adat'!$B$17</c:f>
              <c:strCache>
                <c:ptCount val="1"/>
                <c:pt idx="0">
                  <c:v>Net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'13. adat'!$C$2:$AN$2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'13. adat'!$C$17:$AQ$17</c:f>
              <c:numCache>
                <c:formatCode>0.0</c:formatCode>
                <c:ptCount val="41"/>
                <c:pt idx="0">
                  <c:v>0</c:v>
                </c:pt>
                <c:pt idx="1">
                  <c:v>0.74397923450119996</c:v>
                </c:pt>
                <c:pt idx="2">
                  <c:v>0.72863901875390014</c:v>
                </c:pt>
                <c:pt idx="3">
                  <c:v>2.4416389098237001</c:v>
                </c:pt>
                <c:pt idx="4">
                  <c:v>2.9879137010795001</c:v>
                </c:pt>
                <c:pt idx="5">
                  <c:v>1.6969117228995994</c:v>
                </c:pt>
                <c:pt idx="6">
                  <c:v>1.7648258573807998</c:v>
                </c:pt>
                <c:pt idx="7">
                  <c:v>2.5947142314040006</c:v>
                </c:pt>
                <c:pt idx="8">
                  <c:v>2.4799959382603007</c:v>
                </c:pt>
                <c:pt idx="9">
                  <c:v>2.1127633467287001</c:v>
                </c:pt>
                <c:pt idx="10">
                  <c:v>2.5597914829317006</c:v>
                </c:pt>
                <c:pt idx="11">
                  <c:v>3.5657330971334997</c:v>
                </c:pt>
                <c:pt idx="12">
                  <c:v>3.709455724864001</c:v>
                </c:pt>
                <c:pt idx="13">
                  <c:v>3.5593610654969012</c:v>
                </c:pt>
                <c:pt idx="14">
                  <c:v>3.2922577509492017</c:v>
                </c:pt>
                <c:pt idx="15">
                  <c:v>4.6123849565451014</c:v>
                </c:pt>
                <c:pt idx="16">
                  <c:v>5.1472486087053015</c:v>
                </c:pt>
                <c:pt idx="17">
                  <c:v>5.0811472517768035</c:v>
                </c:pt>
                <c:pt idx="18">
                  <c:v>5.9335160577989035</c:v>
                </c:pt>
                <c:pt idx="19">
                  <c:v>7.0813210257423034</c:v>
                </c:pt>
                <c:pt idx="20">
                  <c:v>7.5673944293074022</c:v>
                </c:pt>
                <c:pt idx="21">
                  <c:v>6.8850571333300028</c:v>
                </c:pt>
                <c:pt idx="22">
                  <c:v>6.1296011662825016</c:v>
                </c:pt>
                <c:pt idx="23">
                  <c:v>8.219108382325004</c:v>
                </c:pt>
                <c:pt idx="24">
                  <c:v>9.226562809244605</c:v>
                </c:pt>
                <c:pt idx="25">
                  <c:v>7.7799321817505032</c:v>
                </c:pt>
                <c:pt idx="26">
                  <c:v>9.040251399704804</c:v>
                </c:pt>
                <c:pt idx="27">
                  <c:v>11.167089422408502</c:v>
                </c:pt>
                <c:pt idx="28">
                  <c:v>11.093524267161605</c:v>
                </c:pt>
                <c:pt idx="29">
                  <c:v>10.221911197335004</c:v>
                </c:pt>
                <c:pt idx="30">
                  <c:v>11.455306598519506</c:v>
                </c:pt>
                <c:pt idx="31">
                  <c:v>12.380050157499106</c:v>
                </c:pt>
                <c:pt idx="32">
                  <c:v>12.688650395087606</c:v>
                </c:pt>
                <c:pt idx="33">
                  <c:v>11.950936902264004</c:v>
                </c:pt>
                <c:pt idx="34">
                  <c:v>13.506669013007908</c:v>
                </c:pt>
                <c:pt idx="35">
                  <c:v>14.689131457229204</c:v>
                </c:pt>
                <c:pt idx="36">
                  <c:v>15.342452226316905</c:v>
                </c:pt>
                <c:pt idx="37">
                  <c:v>14.472915139302104</c:v>
                </c:pt>
                <c:pt idx="38">
                  <c:v>15.341068602801904</c:v>
                </c:pt>
                <c:pt idx="39">
                  <c:v>16.401844832942803</c:v>
                </c:pt>
                <c:pt idx="40">
                  <c:v>16.668984990177105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30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5.596987026525953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6112"/>
        <c:crosses val="autoZero"/>
        <c:crossBetween val="between"/>
        <c:majorUnit val="5"/>
      </c:valAx>
      <c:valAx>
        <c:axId val="670150032"/>
        <c:scaling>
          <c:orientation val="minMax"/>
          <c:max val="3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182803030303027"/>
              <c:y val="5.59722222222222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288"/>
        <c:crosses val="max"/>
        <c:crossBetween val="between"/>
        <c:majorUnit val="5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9595551356480865"/>
          <c:w val="1"/>
          <c:h val="0.2040444864351915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23837376971166E-2"/>
          <c:y val="6.7454248013518861E-2"/>
          <c:w val="0.86377486220923039"/>
          <c:h val="0.590235416666666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adat'!$A$10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'14. adat'!$C$1:$AR$1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'14. adat'!$C$10:$AR$10</c:f>
              <c:numCache>
                <c:formatCode>0.0</c:formatCode>
                <c:ptCount val="42"/>
                <c:pt idx="0">
                  <c:v>0.52366960415180031</c:v>
                </c:pt>
                <c:pt idx="1">
                  <c:v>-0.51387129425900002</c:v>
                </c:pt>
                <c:pt idx="2">
                  <c:v>1.2053504421385999</c:v>
                </c:pt>
                <c:pt idx="3">
                  <c:v>-2.2724104709822006</c:v>
                </c:pt>
                <c:pt idx="4">
                  <c:v>1.2838543135013001</c:v>
                </c:pt>
                <c:pt idx="5">
                  <c:v>1.1553829275278999</c:v>
                </c:pt>
                <c:pt idx="6">
                  <c:v>0.76387056868250014</c:v>
                </c:pt>
                <c:pt idx="7">
                  <c:v>-1.3448026677169997</c:v>
                </c:pt>
                <c:pt idx="8">
                  <c:v>0.16263567776620039</c:v>
                </c:pt>
                <c:pt idx="9">
                  <c:v>-0.77356196418360001</c:v>
                </c:pt>
                <c:pt idx="10">
                  <c:v>1.1515246630704001</c:v>
                </c:pt>
                <c:pt idx="11">
                  <c:v>1.3481458868253999</c:v>
                </c:pt>
                <c:pt idx="12">
                  <c:v>-1.2969382615581999</c:v>
                </c:pt>
                <c:pt idx="13">
                  <c:v>1.0396168037862994</c:v>
                </c:pt>
                <c:pt idx="14">
                  <c:v>1.9065190322707002</c:v>
                </c:pt>
                <c:pt idx="15">
                  <c:v>0.58872311596689997</c:v>
                </c:pt>
                <c:pt idx="16">
                  <c:v>0.24373538440299991</c:v>
                </c:pt>
                <c:pt idx="17">
                  <c:v>-1.65900760543</c:v>
                </c:pt>
                <c:pt idx="18">
                  <c:v>0.57029827561210011</c:v>
                </c:pt>
                <c:pt idx="19">
                  <c:v>-1.2700818526004998</c:v>
                </c:pt>
                <c:pt idx="20">
                  <c:v>-3.0910702620383996</c:v>
                </c:pt>
                <c:pt idx="21">
                  <c:v>8.9653057013399803E-2</c:v>
                </c:pt>
                <c:pt idx="22">
                  <c:v>-0.57080097938929975</c:v>
                </c:pt>
                <c:pt idx="23">
                  <c:v>-1.6819313218134999</c:v>
                </c:pt>
                <c:pt idx="24">
                  <c:v>-1.8047518605768</c:v>
                </c:pt>
                <c:pt idx="25">
                  <c:v>1.0466012119417998</c:v>
                </c:pt>
                <c:pt idx="26">
                  <c:v>-1.4066106670364003</c:v>
                </c:pt>
                <c:pt idx="27">
                  <c:v>-0.71268001364740008</c:v>
                </c:pt>
                <c:pt idx="28">
                  <c:v>-1.1652628747559997</c:v>
                </c:pt>
                <c:pt idx="29">
                  <c:v>-0.62240132588830011</c:v>
                </c:pt>
                <c:pt idx="30">
                  <c:v>0.4153447179891</c:v>
                </c:pt>
                <c:pt idx="31">
                  <c:v>-0.90567948397050013</c:v>
                </c:pt>
                <c:pt idx="32">
                  <c:v>1.3867082477741002</c:v>
                </c:pt>
                <c:pt idx="33">
                  <c:v>1.5506886377305</c:v>
                </c:pt>
                <c:pt idx="34">
                  <c:v>1.0159680846332999</c:v>
                </c:pt>
                <c:pt idx="35">
                  <c:v>-0.45332221449280008</c:v>
                </c:pt>
                <c:pt idx="36">
                  <c:v>-0.2771930703549999</c:v>
                </c:pt>
                <c:pt idx="37" formatCode="0.00">
                  <c:v>-1.6298766569087999</c:v>
                </c:pt>
                <c:pt idx="38" formatCode="0.00">
                  <c:v>0.51395141106699993</c:v>
                </c:pt>
                <c:pt idx="39" formatCode="0.00">
                  <c:v>-2.0972186495865999</c:v>
                </c:pt>
                <c:pt idx="40" formatCode="0.00">
                  <c:v>-0.37095333600189989</c:v>
                </c:pt>
                <c:pt idx="41" formatCode="0.00">
                  <c:v>-1.4094087424482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4346-B2C8-E1C51A635F67}"/>
            </c:ext>
          </c:extLst>
        </c:ser>
        <c:ser>
          <c:idx val="1"/>
          <c:order val="1"/>
          <c:tx>
            <c:strRef>
              <c:f>'14. adat'!$A$11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'14. adat'!$C$1:$AR$1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'14. adat'!$C$11:$AR$11</c:f>
              <c:numCache>
                <c:formatCode>0.0</c:formatCode>
                <c:ptCount val="42"/>
                <c:pt idx="0">
                  <c:v>1.650310010703</c:v>
                </c:pt>
                <c:pt idx="1">
                  <c:v>2.2529519790647998</c:v>
                </c:pt>
                <c:pt idx="2">
                  <c:v>0.27156650832380003</c:v>
                </c:pt>
                <c:pt idx="3">
                  <c:v>4.9232386258064995</c:v>
                </c:pt>
                <c:pt idx="4">
                  <c:v>0.71510267539860006</c:v>
                </c:pt>
                <c:pt idx="5">
                  <c:v>-3.7412700616902992</c:v>
                </c:pt>
                <c:pt idx="6">
                  <c:v>-1.0213597403760999</c:v>
                </c:pt>
                <c:pt idx="7">
                  <c:v>-5.1296676692200012E-2</c:v>
                </c:pt>
                <c:pt idx="8">
                  <c:v>0.1625322962943001</c:v>
                </c:pt>
                <c:pt idx="9">
                  <c:v>-0.21834608296870003</c:v>
                </c:pt>
                <c:pt idx="10">
                  <c:v>-0.98580135211980002</c:v>
                </c:pt>
                <c:pt idx="11">
                  <c:v>-3.0021464751169997</c:v>
                </c:pt>
                <c:pt idx="12">
                  <c:v>1.93806480461</c:v>
                </c:pt>
                <c:pt idx="13">
                  <c:v>-0.68483206838019994</c:v>
                </c:pt>
                <c:pt idx="14">
                  <c:v>-1.8423426949882999</c:v>
                </c:pt>
                <c:pt idx="15">
                  <c:v>-3.6117303821376998</c:v>
                </c:pt>
                <c:pt idx="16">
                  <c:v>-0.36716036940609997</c:v>
                </c:pt>
                <c:pt idx="17">
                  <c:v>0.45507492799910004</c:v>
                </c:pt>
                <c:pt idx="18">
                  <c:v>-2.6058764591679999</c:v>
                </c:pt>
                <c:pt idx="19">
                  <c:v>-1.9895198936598999</c:v>
                </c:pt>
                <c:pt idx="20">
                  <c:v>-0.19974979581290001</c:v>
                </c:pt>
                <c:pt idx="21">
                  <c:v>-0.85304688359059999</c:v>
                </c:pt>
                <c:pt idx="22">
                  <c:v>0.22906343158040005</c:v>
                </c:pt>
                <c:pt idx="23">
                  <c:v>-2.0166690545643999</c:v>
                </c:pt>
                <c:pt idx="24">
                  <c:v>0.75867474727380002</c:v>
                </c:pt>
                <c:pt idx="25">
                  <c:v>-0.14180700054070008</c:v>
                </c:pt>
                <c:pt idx="26">
                  <c:v>-0.22273394865180002</c:v>
                </c:pt>
                <c:pt idx="27">
                  <c:v>-1.7596041369659001</c:v>
                </c:pt>
                <c:pt idx="28">
                  <c:v>0.22080938286309992</c:v>
                </c:pt>
                <c:pt idx="29">
                  <c:v>-8.62904528478E-2</c:v>
                </c:pt>
                <c:pt idx="30">
                  <c:v>-2.1819300348247999</c:v>
                </c:pt>
                <c:pt idx="31">
                  <c:v>-2.7877470368798001</c:v>
                </c:pt>
                <c:pt idx="32">
                  <c:v>-1.8435649461971</c:v>
                </c:pt>
                <c:pt idx="33">
                  <c:v>-2.3949294759420998</c:v>
                </c:pt>
                <c:pt idx="34">
                  <c:v>-2.1757377072150001</c:v>
                </c:pt>
                <c:pt idx="35">
                  <c:v>-1.5504886089809002</c:v>
                </c:pt>
                <c:pt idx="36">
                  <c:v>0.77334909710379995</c:v>
                </c:pt>
                <c:pt idx="37" formatCode="0.00">
                  <c:v>1.2133289813731001</c:v>
                </c:pt>
                <c:pt idx="38" formatCode="0.00">
                  <c:v>-1.1534012905936999</c:v>
                </c:pt>
                <c:pt idx="39" formatCode="0.00">
                  <c:v>0.23820558739589989</c:v>
                </c:pt>
                <c:pt idx="40" formatCode="0.00">
                  <c:v>-0.67361812045059999</c:v>
                </c:pt>
                <c:pt idx="41" formatCode="0.00">
                  <c:v>0.31882466649930002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9-4346-B2C8-E1C51A635F67}"/>
            </c:ext>
          </c:extLst>
        </c:ser>
        <c:ser>
          <c:idx val="2"/>
          <c:order val="2"/>
          <c:tx>
            <c:strRef>
              <c:f>'14. adat'!$A$12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'14. adat'!$C$1:$AR$1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'14. adat'!$C$12:$AR$12</c:f>
              <c:numCache>
                <c:formatCode>0.0</c:formatCode>
                <c:ptCount val="42"/>
                <c:pt idx="0">
                  <c:v>1.2066783749442</c:v>
                </c:pt>
                <c:pt idx="1">
                  <c:v>-0.60834981459729998</c:v>
                </c:pt>
                <c:pt idx="2">
                  <c:v>1.0745642358328</c:v>
                </c:pt>
                <c:pt idx="3">
                  <c:v>-2.2875560985100265E-2</c:v>
                </c:pt>
                <c:pt idx="4">
                  <c:v>-0.28330974134730003</c:v>
                </c:pt>
                <c:pt idx="5">
                  <c:v>1.0835301172917002</c:v>
                </c:pt>
                <c:pt idx="6">
                  <c:v>-0.16857573657070002</c:v>
                </c:pt>
                <c:pt idx="7">
                  <c:v>0.8591560433044001</c:v>
                </c:pt>
                <c:pt idx="8">
                  <c:v>-0.217374249578</c:v>
                </c:pt>
                <c:pt idx="9">
                  <c:v>0.58115846868100007</c:v>
                </c:pt>
                <c:pt idx="10">
                  <c:v>-3.1288798497899985E-2</c:v>
                </c:pt>
                <c:pt idx="11">
                  <c:v>-1.812370097799999E-2</c:v>
                </c:pt>
                <c:pt idx="12">
                  <c:v>-0.25687860132280005</c:v>
                </c:pt>
                <c:pt idx="13">
                  <c:v>-0.63169881998439992</c:v>
                </c:pt>
                <c:pt idx="14">
                  <c:v>-0.89287789316260013</c:v>
                </c:pt>
                <c:pt idx="15">
                  <c:v>1.0558521076347001</c:v>
                </c:pt>
                <c:pt idx="16">
                  <c:v>-0.15741813257660001</c:v>
                </c:pt>
                <c:pt idx="17">
                  <c:v>-0.6135816540857999</c:v>
                </c:pt>
                <c:pt idx="18">
                  <c:v>-1.2158173919868001</c:v>
                </c:pt>
                <c:pt idx="19">
                  <c:v>-0.10355629456790001</c:v>
                </c:pt>
                <c:pt idx="20">
                  <c:v>0.86251358485750007</c:v>
                </c:pt>
                <c:pt idx="21">
                  <c:v>-0.31608552935220002</c:v>
                </c:pt>
                <c:pt idx="22">
                  <c:v>-0.92622362133299996</c:v>
                </c:pt>
                <c:pt idx="23">
                  <c:v>-1.6752763813400007E-2</c:v>
                </c:pt>
                <c:pt idx="24">
                  <c:v>0.14869234826870001</c:v>
                </c:pt>
                <c:pt idx="25">
                  <c:v>-0.21743611945900004</c:v>
                </c:pt>
                <c:pt idx="26">
                  <c:v>-0.54363230488479997</c:v>
                </c:pt>
                <c:pt idx="27">
                  <c:v>-0.98531538518499995</c:v>
                </c:pt>
                <c:pt idx="28">
                  <c:v>2.9108458128399975E-2</c:v>
                </c:pt>
                <c:pt idx="29">
                  <c:v>-0.66508555052069995</c:v>
                </c:pt>
                <c:pt idx="30">
                  <c:v>-0.98130038818020016</c:v>
                </c:pt>
                <c:pt idx="31">
                  <c:v>-0.3741168491566001</c:v>
                </c:pt>
                <c:pt idx="32">
                  <c:v>0.15932230792749993</c:v>
                </c:pt>
                <c:pt idx="33">
                  <c:v>-0.44204856689819999</c:v>
                </c:pt>
                <c:pt idx="34">
                  <c:v>-1.5028259674824</c:v>
                </c:pt>
                <c:pt idx="35">
                  <c:v>4.6093676028100009E-2</c:v>
                </c:pt>
                <c:pt idx="36">
                  <c:v>-1.050585026449</c:v>
                </c:pt>
                <c:pt idx="37" formatCode="0.00">
                  <c:v>-0.85801133640240002</c:v>
                </c:pt>
                <c:pt idx="38" formatCode="0.00">
                  <c:v>-0.27112207538380007</c:v>
                </c:pt>
                <c:pt idx="39" formatCode="0.00">
                  <c:v>-0.1992291494458</c:v>
                </c:pt>
                <c:pt idx="40" formatCode="0.00">
                  <c:v>-0.70701285131229996</c:v>
                </c:pt>
                <c:pt idx="41" formatCode="0.00">
                  <c:v>0.4210695059356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'14. adat'!$A$9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'14.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'14. adat'!$C$9:$AR$9</c:f>
              <c:numCache>
                <c:formatCode>0.0</c:formatCode>
                <c:ptCount val="42"/>
                <c:pt idx="0">
                  <c:v>3.3806579897990003</c:v>
                </c:pt>
                <c:pt idx="1">
                  <c:v>1.1307308702084997</c:v>
                </c:pt>
                <c:pt idx="2">
                  <c:v>2.5514811862952</c:v>
                </c:pt>
                <c:pt idx="3">
                  <c:v>2.6279525938391988</c:v>
                </c:pt>
                <c:pt idx="4">
                  <c:v>1.7156472475526001</c:v>
                </c:pt>
                <c:pt idx="5">
                  <c:v>-1.5023570168706988</c:v>
                </c:pt>
                <c:pt idx="6">
                  <c:v>-0.42606490826429977</c:v>
                </c:pt>
                <c:pt idx="7">
                  <c:v>-0.53694330110479971</c:v>
                </c:pt>
                <c:pt idx="8">
                  <c:v>0.10779372448250046</c:v>
                </c:pt>
                <c:pt idx="9">
                  <c:v>-0.4107495784713</c:v>
                </c:pt>
                <c:pt idx="10">
                  <c:v>0.13443451245270013</c:v>
                </c:pt>
                <c:pt idx="11">
                  <c:v>-1.6721242892695998</c:v>
                </c:pt>
                <c:pt idx="12">
                  <c:v>0.38424794172900001</c:v>
                </c:pt>
                <c:pt idx="13">
                  <c:v>-0.27691408457830047</c:v>
                </c:pt>
                <c:pt idx="14">
                  <c:v>-0.82870155588019989</c:v>
                </c:pt>
                <c:pt idx="15">
                  <c:v>-1.9671551585360998</c:v>
                </c:pt>
                <c:pt idx="16">
                  <c:v>-0.28084311757970004</c:v>
                </c:pt>
                <c:pt idx="17">
                  <c:v>-1.8175143315166999</c:v>
                </c:pt>
                <c:pt idx="18">
                  <c:v>-3.2513955755427002</c:v>
                </c:pt>
                <c:pt idx="19">
                  <c:v>-3.3631580408282997</c:v>
                </c:pt>
                <c:pt idx="20">
                  <c:v>-2.4283064729937998</c:v>
                </c:pt>
                <c:pt idx="21">
                  <c:v>-1.0794793559294003</c:v>
                </c:pt>
                <c:pt idx="22">
                  <c:v>-1.2679611691418997</c:v>
                </c:pt>
                <c:pt idx="23">
                  <c:v>-3.7153531401912998</c:v>
                </c:pt>
                <c:pt idx="24">
                  <c:v>-0.89738476503429998</c:v>
                </c:pt>
                <c:pt idx="25">
                  <c:v>0.68735809194209962</c:v>
                </c:pt>
                <c:pt idx="26">
                  <c:v>-2.1729769205730003</c:v>
                </c:pt>
                <c:pt idx="27">
                  <c:v>-3.4575995357983</c:v>
                </c:pt>
                <c:pt idx="28">
                  <c:v>-0.91534503376449972</c:v>
                </c:pt>
                <c:pt idx="29">
                  <c:v>-1.3737773292568001</c:v>
                </c:pt>
                <c:pt idx="30">
                  <c:v>-2.7478857050159</c:v>
                </c:pt>
                <c:pt idx="31">
                  <c:v>-4.0675433700069004</c:v>
                </c:pt>
                <c:pt idx="32">
                  <c:v>-0.2975343904954999</c:v>
                </c:pt>
                <c:pt idx="33">
                  <c:v>-1.2862894051097997</c:v>
                </c:pt>
                <c:pt idx="34">
                  <c:v>-2.6625955900641003</c:v>
                </c:pt>
                <c:pt idx="35">
                  <c:v>-1.9577171474456003</c:v>
                </c:pt>
                <c:pt idx="36">
                  <c:v>-0.55442899970019988</c:v>
                </c:pt>
                <c:pt idx="37" formatCode="0.00">
                  <c:v>-1.2745590119380998</c:v>
                </c:pt>
                <c:pt idx="38" formatCode="0.00">
                  <c:v>-0.91057195491050003</c:v>
                </c:pt>
                <c:pt idx="39" formatCode="0.00">
                  <c:v>-2.0582422116364998</c:v>
                </c:pt>
                <c:pt idx="40" formatCode="0.00">
                  <c:v>-1.7515843077647999</c:v>
                </c:pt>
                <c:pt idx="41" formatCode="0.00">
                  <c:v>-0.66951457001330006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8.6322307692307698E-2"/>
              <c:y val="9.03944444444444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28736"/>
        <c:crosses val="autoZero"/>
        <c:crossBetween val="between"/>
        <c:majorUnit val="1"/>
      </c:valAx>
      <c:valAx>
        <c:axId val="608509968"/>
        <c:scaling>
          <c:orientation val="minMax"/>
          <c:max val="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5773490740506166"/>
              <c:y val="1.1425731524430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4150649872032929E-3"/>
          <c:y val="0.81964722222222219"/>
          <c:w val="0.95544462287348819"/>
          <c:h val="0.18023888888888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23837376971166E-2"/>
          <c:y val="6.7454248013518861E-2"/>
          <c:w val="0.86377486220923039"/>
          <c:h val="0.603162726348982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adat'!$B$10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'14.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'14. adat'!$C$10:$AR$10</c:f>
              <c:numCache>
                <c:formatCode>0.0</c:formatCode>
                <c:ptCount val="42"/>
                <c:pt idx="0">
                  <c:v>0.52366960415180031</c:v>
                </c:pt>
                <c:pt idx="1">
                  <c:v>-0.51387129425900002</c:v>
                </c:pt>
                <c:pt idx="2">
                  <c:v>1.2053504421385999</c:v>
                </c:pt>
                <c:pt idx="3">
                  <c:v>-2.2724104709822006</c:v>
                </c:pt>
                <c:pt idx="4">
                  <c:v>1.2838543135013001</c:v>
                </c:pt>
                <c:pt idx="5">
                  <c:v>1.1553829275278999</c:v>
                </c:pt>
                <c:pt idx="6">
                  <c:v>0.76387056868250014</c:v>
                </c:pt>
                <c:pt idx="7">
                  <c:v>-1.3448026677169997</c:v>
                </c:pt>
                <c:pt idx="8">
                  <c:v>0.16263567776620039</c:v>
                </c:pt>
                <c:pt idx="9">
                  <c:v>-0.77356196418360001</c:v>
                </c:pt>
                <c:pt idx="10">
                  <c:v>1.1515246630704001</c:v>
                </c:pt>
                <c:pt idx="11">
                  <c:v>1.3481458868253999</c:v>
                </c:pt>
                <c:pt idx="12">
                  <c:v>-1.2969382615581999</c:v>
                </c:pt>
                <c:pt idx="13">
                  <c:v>1.0396168037862994</c:v>
                </c:pt>
                <c:pt idx="14">
                  <c:v>1.9065190322707002</c:v>
                </c:pt>
                <c:pt idx="15">
                  <c:v>0.58872311596689997</c:v>
                </c:pt>
                <c:pt idx="16">
                  <c:v>0.24373538440299991</c:v>
                </c:pt>
                <c:pt idx="17">
                  <c:v>-1.65900760543</c:v>
                </c:pt>
                <c:pt idx="18">
                  <c:v>0.57029827561210011</c:v>
                </c:pt>
                <c:pt idx="19">
                  <c:v>-1.2700818526004998</c:v>
                </c:pt>
                <c:pt idx="20">
                  <c:v>-3.0910702620383996</c:v>
                </c:pt>
                <c:pt idx="21">
                  <c:v>8.9653057013399803E-2</c:v>
                </c:pt>
                <c:pt idx="22">
                  <c:v>-0.57080097938929975</c:v>
                </c:pt>
                <c:pt idx="23">
                  <c:v>-1.6819313218134999</c:v>
                </c:pt>
                <c:pt idx="24">
                  <c:v>-1.8047518605768</c:v>
                </c:pt>
                <c:pt idx="25">
                  <c:v>1.0466012119417998</c:v>
                </c:pt>
                <c:pt idx="26">
                  <c:v>-1.4066106670364003</c:v>
                </c:pt>
                <c:pt idx="27">
                  <c:v>-0.71268001364740008</c:v>
                </c:pt>
                <c:pt idx="28">
                  <c:v>-1.1652628747559997</c:v>
                </c:pt>
                <c:pt idx="29">
                  <c:v>-0.62240132588830011</c:v>
                </c:pt>
                <c:pt idx="30">
                  <c:v>0.4153447179891</c:v>
                </c:pt>
                <c:pt idx="31">
                  <c:v>-0.90567948397050013</c:v>
                </c:pt>
                <c:pt idx="32">
                  <c:v>1.3867082477741002</c:v>
                </c:pt>
                <c:pt idx="33">
                  <c:v>1.5506886377305</c:v>
                </c:pt>
                <c:pt idx="34">
                  <c:v>1.0159680846332999</c:v>
                </c:pt>
                <c:pt idx="35">
                  <c:v>-0.45332221449280008</c:v>
                </c:pt>
                <c:pt idx="36">
                  <c:v>-0.2771930703549999</c:v>
                </c:pt>
                <c:pt idx="37" formatCode="0.00">
                  <c:v>-1.6298766569087999</c:v>
                </c:pt>
                <c:pt idx="38" formatCode="0.00">
                  <c:v>0.51395141106699993</c:v>
                </c:pt>
                <c:pt idx="39" formatCode="0.00">
                  <c:v>-2.0972186495865999</c:v>
                </c:pt>
                <c:pt idx="40" formatCode="0.00">
                  <c:v>-0.37095333600189989</c:v>
                </c:pt>
                <c:pt idx="41" formatCode="0.00">
                  <c:v>-1.4094087424482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0-4F09-8793-9792F8849C16}"/>
            </c:ext>
          </c:extLst>
        </c:ser>
        <c:ser>
          <c:idx val="1"/>
          <c:order val="1"/>
          <c:tx>
            <c:strRef>
              <c:f>'14. adat'!$B$11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'14.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'14. adat'!$C$11:$AR$11</c:f>
              <c:numCache>
                <c:formatCode>0.0</c:formatCode>
                <c:ptCount val="42"/>
                <c:pt idx="0">
                  <c:v>1.650310010703</c:v>
                </c:pt>
                <c:pt idx="1">
                  <c:v>2.2529519790647998</c:v>
                </c:pt>
                <c:pt idx="2">
                  <c:v>0.27156650832380003</c:v>
                </c:pt>
                <c:pt idx="3">
                  <c:v>4.9232386258064995</c:v>
                </c:pt>
                <c:pt idx="4">
                  <c:v>0.71510267539860006</c:v>
                </c:pt>
                <c:pt idx="5">
                  <c:v>-3.7412700616902992</c:v>
                </c:pt>
                <c:pt idx="6">
                  <c:v>-1.0213597403760999</c:v>
                </c:pt>
                <c:pt idx="7">
                  <c:v>-5.1296676692200012E-2</c:v>
                </c:pt>
                <c:pt idx="8">
                  <c:v>0.1625322962943001</c:v>
                </c:pt>
                <c:pt idx="9">
                  <c:v>-0.21834608296870003</c:v>
                </c:pt>
                <c:pt idx="10">
                  <c:v>-0.98580135211980002</c:v>
                </c:pt>
                <c:pt idx="11">
                  <c:v>-3.0021464751169997</c:v>
                </c:pt>
                <c:pt idx="12">
                  <c:v>1.93806480461</c:v>
                </c:pt>
                <c:pt idx="13">
                  <c:v>-0.68483206838019994</c:v>
                </c:pt>
                <c:pt idx="14">
                  <c:v>-1.8423426949882999</c:v>
                </c:pt>
                <c:pt idx="15">
                  <c:v>-3.6117303821376998</c:v>
                </c:pt>
                <c:pt idx="16">
                  <c:v>-0.36716036940609997</c:v>
                </c:pt>
                <c:pt idx="17">
                  <c:v>0.45507492799910004</c:v>
                </c:pt>
                <c:pt idx="18">
                  <c:v>-2.6058764591679999</c:v>
                </c:pt>
                <c:pt idx="19">
                  <c:v>-1.9895198936598999</c:v>
                </c:pt>
                <c:pt idx="20">
                  <c:v>-0.19974979581290001</c:v>
                </c:pt>
                <c:pt idx="21">
                  <c:v>-0.85304688359059999</c:v>
                </c:pt>
                <c:pt idx="22">
                  <c:v>0.22906343158040005</c:v>
                </c:pt>
                <c:pt idx="23">
                  <c:v>-2.0166690545643999</c:v>
                </c:pt>
                <c:pt idx="24">
                  <c:v>0.75867474727380002</c:v>
                </c:pt>
                <c:pt idx="25">
                  <c:v>-0.14180700054070008</c:v>
                </c:pt>
                <c:pt idx="26">
                  <c:v>-0.22273394865180002</c:v>
                </c:pt>
                <c:pt idx="27">
                  <c:v>-1.7596041369659001</c:v>
                </c:pt>
                <c:pt idx="28">
                  <c:v>0.22080938286309992</c:v>
                </c:pt>
                <c:pt idx="29">
                  <c:v>-8.62904528478E-2</c:v>
                </c:pt>
                <c:pt idx="30">
                  <c:v>-2.1819300348247999</c:v>
                </c:pt>
                <c:pt idx="31">
                  <c:v>-2.7877470368798001</c:v>
                </c:pt>
                <c:pt idx="32">
                  <c:v>-1.8435649461971</c:v>
                </c:pt>
                <c:pt idx="33">
                  <c:v>-2.3949294759420998</c:v>
                </c:pt>
                <c:pt idx="34">
                  <c:v>-2.1757377072150001</c:v>
                </c:pt>
                <c:pt idx="35">
                  <c:v>-1.5504886089809002</c:v>
                </c:pt>
                <c:pt idx="36">
                  <c:v>0.77334909710379995</c:v>
                </c:pt>
                <c:pt idx="37" formatCode="0.00">
                  <c:v>1.2133289813731001</c:v>
                </c:pt>
                <c:pt idx="38" formatCode="0.00">
                  <c:v>-1.1534012905936999</c:v>
                </c:pt>
                <c:pt idx="39" formatCode="0.00">
                  <c:v>0.23820558739589989</c:v>
                </c:pt>
                <c:pt idx="40" formatCode="0.00">
                  <c:v>-0.67361812045059999</c:v>
                </c:pt>
                <c:pt idx="41" formatCode="0.00">
                  <c:v>0.31882466649930002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0-4F09-8793-9792F8849C16}"/>
            </c:ext>
          </c:extLst>
        </c:ser>
        <c:ser>
          <c:idx val="2"/>
          <c:order val="2"/>
          <c:tx>
            <c:strRef>
              <c:f>'14. adat'!$B$12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'14.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'14. adat'!$C$12:$AR$12</c:f>
              <c:numCache>
                <c:formatCode>0.0</c:formatCode>
                <c:ptCount val="42"/>
                <c:pt idx="0">
                  <c:v>1.2066783749442</c:v>
                </c:pt>
                <c:pt idx="1">
                  <c:v>-0.60834981459729998</c:v>
                </c:pt>
                <c:pt idx="2">
                  <c:v>1.0745642358328</c:v>
                </c:pt>
                <c:pt idx="3">
                  <c:v>-2.2875560985100265E-2</c:v>
                </c:pt>
                <c:pt idx="4">
                  <c:v>-0.28330974134730003</c:v>
                </c:pt>
                <c:pt idx="5">
                  <c:v>1.0835301172917002</c:v>
                </c:pt>
                <c:pt idx="6">
                  <c:v>-0.16857573657070002</c:v>
                </c:pt>
                <c:pt idx="7">
                  <c:v>0.8591560433044001</c:v>
                </c:pt>
                <c:pt idx="8">
                  <c:v>-0.217374249578</c:v>
                </c:pt>
                <c:pt idx="9">
                  <c:v>0.58115846868100007</c:v>
                </c:pt>
                <c:pt idx="10">
                  <c:v>-3.1288798497899985E-2</c:v>
                </c:pt>
                <c:pt idx="11">
                  <c:v>-1.812370097799999E-2</c:v>
                </c:pt>
                <c:pt idx="12">
                  <c:v>-0.25687860132280005</c:v>
                </c:pt>
                <c:pt idx="13">
                  <c:v>-0.63169881998439992</c:v>
                </c:pt>
                <c:pt idx="14">
                  <c:v>-0.89287789316260013</c:v>
                </c:pt>
                <c:pt idx="15">
                  <c:v>1.0558521076347001</c:v>
                </c:pt>
                <c:pt idx="16">
                  <c:v>-0.15741813257660001</c:v>
                </c:pt>
                <c:pt idx="17">
                  <c:v>-0.6135816540857999</c:v>
                </c:pt>
                <c:pt idx="18">
                  <c:v>-1.2158173919868001</c:v>
                </c:pt>
                <c:pt idx="19">
                  <c:v>-0.10355629456790001</c:v>
                </c:pt>
                <c:pt idx="20">
                  <c:v>0.86251358485750007</c:v>
                </c:pt>
                <c:pt idx="21">
                  <c:v>-0.31608552935220002</c:v>
                </c:pt>
                <c:pt idx="22">
                  <c:v>-0.92622362133299996</c:v>
                </c:pt>
                <c:pt idx="23">
                  <c:v>-1.6752763813400007E-2</c:v>
                </c:pt>
                <c:pt idx="24">
                  <c:v>0.14869234826870001</c:v>
                </c:pt>
                <c:pt idx="25">
                  <c:v>-0.21743611945900004</c:v>
                </c:pt>
                <c:pt idx="26">
                  <c:v>-0.54363230488479997</c:v>
                </c:pt>
                <c:pt idx="27">
                  <c:v>-0.98531538518499995</c:v>
                </c:pt>
                <c:pt idx="28">
                  <c:v>2.9108458128399975E-2</c:v>
                </c:pt>
                <c:pt idx="29">
                  <c:v>-0.66508555052069995</c:v>
                </c:pt>
                <c:pt idx="30">
                  <c:v>-0.98130038818020016</c:v>
                </c:pt>
                <c:pt idx="31">
                  <c:v>-0.3741168491566001</c:v>
                </c:pt>
                <c:pt idx="32">
                  <c:v>0.15932230792749993</c:v>
                </c:pt>
                <c:pt idx="33">
                  <c:v>-0.44204856689819999</c:v>
                </c:pt>
                <c:pt idx="34">
                  <c:v>-1.5028259674824</c:v>
                </c:pt>
                <c:pt idx="35">
                  <c:v>4.6093676028100009E-2</c:v>
                </c:pt>
                <c:pt idx="36">
                  <c:v>-1.050585026449</c:v>
                </c:pt>
                <c:pt idx="37" formatCode="0.00">
                  <c:v>-0.85801133640240002</c:v>
                </c:pt>
                <c:pt idx="38" formatCode="0.00">
                  <c:v>-0.27112207538380007</c:v>
                </c:pt>
                <c:pt idx="39" formatCode="0.00">
                  <c:v>-0.1992291494458</c:v>
                </c:pt>
                <c:pt idx="40" formatCode="0.00">
                  <c:v>-0.70701285131229996</c:v>
                </c:pt>
                <c:pt idx="41" formatCode="0.00">
                  <c:v>0.4210695059356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'14. adat'!$B$9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'14.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'14. adat'!$C$9:$AR$9</c:f>
              <c:numCache>
                <c:formatCode>0.0</c:formatCode>
                <c:ptCount val="42"/>
                <c:pt idx="0">
                  <c:v>3.3806579897990003</c:v>
                </c:pt>
                <c:pt idx="1">
                  <c:v>1.1307308702084997</c:v>
                </c:pt>
                <c:pt idx="2">
                  <c:v>2.5514811862952</c:v>
                </c:pt>
                <c:pt idx="3">
                  <c:v>2.6279525938391988</c:v>
                </c:pt>
                <c:pt idx="4">
                  <c:v>1.7156472475526001</c:v>
                </c:pt>
                <c:pt idx="5">
                  <c:v>-1.5023570168706988</c:v>
                </c:pt>
                <c:pt idx="6">
                  <c:v>-0.42606490826429977</c:v>
                </c:pt>
                <c:pt idx="7">
                  <c:v>-0.53694330110479971</c:v>
                </c:pt>
                <c:pt idx="8">
                  <c:v>0.10779372448250046</c:v>
                </c:pt>
                <c:pt idx="9">
                  <c:v>-0.4107495784713</c:v>
                </c:pt>
                <c:pt idx="10">
                  <c:v>0.13443451245270013</c:v>
                </c:pt>
                <c:pt idx="11">
                  <c:v>-1.6721242892695998</c:v>
                </c:pt>
                <c:pt idx="12">
                  <c:v>0.38424794172900001</c:v>
                </c:pt>
                <c:pt idx="13">
                  <c:v>-0.27691408457830047</c:v>
                </c:pt>
                <c:pt idx="14">
                  <c:v>-0.82870155588019989</c:v>
                </c:pt>
                <c:pt idx="15">
                  <c:v>-1.9671551585360998</c:v>
                </c:pt>
                <c:pt idx="16">
                  <c:v>-0.28084311757970004</c:v>
                </c:pt>
                <c:pt idx="17">
                  <c:v>-1.8175143315166999</c:v>
                </c:pt>
                <c:pt idx="18">
                  <c:v>-3.2513955755427002</c:v>
                </c:pt>
                <c:pt idx="19">
                  <c:v>-3.3631580408282997</c:v>
                </c:pt>
                <c:pt idx="20">
                  <c:v>-2.4283064729937998</c:v>
                </c:pt>
                <c:pt idx="21">
                  <c:v>-1.0794793559294003</c:v>
                </c:pt>
                <c:pt idx="22">
                  <c:v>-1.2679611691418997</c:v>
                </c:pt>
                <c:pt idx="23">
                  <c:v>-3.7153531401912998</c:v>
                </c:pt>
                <c:pt idx="24">
                  <c:v>-0.89738476503429998</c:v>
                </c:pt>
                <c:pt idx="25">
                  <c:v>0.68735809194209962</c:v>
                </c:pt>
                <c:pt idx="26">
                  <c:v>-2.1729769205730003</c:v>
                </c:pt>
                <c:pt idx="27">
                  <c:v>-3.4575995357983</c:v>
                </c:pt>
                <c:pt idx="28">
                  <c:v>-0.91534503376449972</c:v>
                </c:pt>
                <c:pt idx="29">
                  <c:v>-1.3737773292568001</c:v>
                </c:pt>
                <c:pt idx="30">
                  <c:v>-2.7478857050159</c:v>
                </c:pt>
                <c:pt idx="31">
                  <c:v>-4.0675433700069004</c:v>
                </c:pt>
                <c:pt idx="32">
                  <c:v>-0.2975343904954999</c:v>
                </c:pt>
                <c:pt idx="33">
                  <c:v>-1.2862894051097997</c:v>
                </c:pt>
                <c:pt idx="34">
                  <c:v>-2.6625955900641003</c:v>
                </c:pt>
                <c:pt idx="35">
                  <c:v>-1.9577171474456003</c:v>
                </c:pt>
                <c:pt idx="36">
                  <c:v>-0.55442899970019988</c:v>
                </c:pt>
                <c:pt idx="37" formatCode="0.00">
                  <c:v>-1.2745590119380998</c:v>
                </c:pt>
                <c:pt idx="38" formatCode="0.00">
                  <c:v>-0.91057195491050003</c:v>
                </c:pt>
                <c:pt idx="39" formatCode="0.00">
                  <c:v>-2.0582422116364998</c:v>
                </c:pt>
                <c:pt idx="40" formatCode="0.00">
                  <c:v>-1.7515843077647999</c:v>
                </c:pt>
                <c:pt idx="41" formatCode="0.00">
                  <c:v>-0.66951457001330006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7.3452739847490692E-2"/>
              <c:y val="9.039514525860565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28736"/>
        <c:crosses val="autoZero"/>
        <c:crossBetween val="between"/>
      </c:valAx>
      <c:valAx>
        <c:axId val="608509968"/>
        <c:scaling>
          <c:orientation val="minMax"/>
          <c:max val="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963436538461538"/>
              <c:y val="1.14258333333333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4241162031695647E-2"/>
          <c:y val="0.86914984189648414"/>
          <c:w val="0.88533884615384617"/>
          <c:h val="0.1096833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7.5671875E-2"/>
          <c:w val="0.89626023901231056"/>
          <c:h val="0.69789166666666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'15. adat'!$A$3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'15. adat'!$L$1:$BA$1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'15. adat'!$L$3:$BA$3</c:f>
              <c:numCache>
                <c:formatCode>0.0</c:formatCode>
                <c:ptCount val="42"/>
                <c:pt idx="0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-10.612978106283897</c:v>
                </c:pt>
                <c:pt idx="19">
                  <c:v>-13.163364305002297</c:v>
                </c:pt>
                <c:pt idx="20">
                  <c:v>-12.934129219641097</c:v>
                </c:pt>
                <c:pt idx="21">
                  <c:v>-14.504791841582797</c:v>
                </c:pt>
                <c:pt idx="22">
                  <c:v>-14.856629233719298</c:v>
                </c:pt>
                <c:pt idx="23">
                  <c:v>-16.849629593987398</c:v>
                </c:pt>
                <c:pt idx="24">
                  <c:v>-16.428647649116098</c:v>
                </c:pt>
                <c:pt idx="25">
                  <c:v>-17.601298994786799</c:v>
                </c:pt>
                <c:pt idx="26">
                  <c:v>-17.801708991183197</c:v>
                </c:pt>
                <c:pt idx="27">
                  <c:v>-18.295386254135199</c:v>
                </c:pt>
                <c:pt idx="28">
                  <c:v>-17.962170416936399</c:v>
                </c:pt>
                <c:pt idx="29">
                  <c:v>-17.562763459790098</c:v>
                </c:pt>
                <c:pt idx="30">
                  <c:v>-19.744545208334898</c:v>
                </c:pt>
                <c:pt idx="31">
                  <c:v>-20.289150098712398</c:v>
                </c:pt>
                <c:pt idx="32">
                  <c:v>-20.245611582805097</c:v>
                </c:pt>
                <c:pt idx="33">
                  <c:v>-19.964108393379298</c:v>
                </c:pt>
                <c:pt idx="34">
                  <c:v>-20.826423172055698</c:v>
                </c:pt>
                <c:pt idx="35">
                  <c:v>-21.549310566038198</c:v>
                </c:pt>
                <c:pt idx="36">
                  <c:v>-19.835261336891399</c:v>
                </c:pt>
                <c:pt idx="37">
                  <c:v>-18.270751236983898</c:v>
                </c:pt>
                <c:pt idx="38">
                  <c:v>-18.090719138580798</c:v>
                </c:pt>
                <c:pt idx="39">
                  <c:v>-18.911092773030997</c:v>
                </c:pt>
                <c:pt idx="40">
                  <c:v>-18.714145320635097</c:v>
                </c:pt>
                <c:pt idx="41">
                  <c:v>-18.798703723834599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8-49C7-AC17-4E6AC9D826DA}"/>
            </c:ext>
          </c:extLst>
        </c:ser>
        <c:ser>
          <c:idx val="1"/>
          <c:order val="1"/>
          <c:tx>
            <c:strRef>
              <c:f>'15. adat'!$A$4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'15. adat'!$L$1:$BA$1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'15. adat'!$L$4:$BA$4</c:f>
              <c:numCache>
                <c:formatCode>0.0</c:formatCode>
                <c:ptCount val="42"/>
                <c:pt idx="0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-3.1993475607365998</c:v>
                </c:pt>
                <c:pt idx="19">
                  <c:v>-3.7602138657950999</c:v>
                </c:pt>
                <c:pt idx="20">
                  <c:v>-3.3312289846209997</c:v>
                </c:pt>
                <c:pt idx="21">
                  <c:v>-4.0488447229720999</c:v>
                </c:pt>
                <c:pt idx="22">
                  <c:v>-4.6297455466889996</c:v>
                </c:pt>
                <c:pt idx="23">
                  <c:v>-4.6060768523926994</c:v>
                </c:pt>
                <c:pt idx="24">
                  <c:v>-4.943769654795199</c:v>
                </c:pt>
                <c:pt idx="25">
                  <c:v>-5.9746139999251993</c:v>
                </c:pt>
                <c:pt idx="26">
                  <c:v>-5.9522900476697993</c:v>
                </c:pt>
                <c:pt idx="27">
                  <c:v>-4.6863631736558995</c:v>
                </c:pt>
                <c:pt idx="28">
                  <c:v>-4.5739567193201998</c:v>
                </c:pt>
                <c:pt idx="29">
                  <c:v>-4.0882593093260997</c:v>
                </c:pt>
                <c:pt idx="30">
                  <c:v>-4.0881110230460997</c:v>
                </c:pt>
                <c:pt idx="31">
                  <c:v>-1.8449688765437999</c:v>
                </c:pt>
                <c:pt idx="32">
                  <c:v>4.2134585560600124E-2</c:v>
                </c:pt>
                <c:pt idx="33">
                  <c:v>2.7185672509285004</c:v>
                </c:pt>
                <c:pt idx="34">
                  <c:v>4.0319901794671003</c:v>
                </c:pt>
                <c:pt idx="35">
                  <c:v>4.8595913944655003</c:v>
                </c:pt>
                <c:pt idx="36">
                  <c:v>5.8002915265085004</c:v>
                </c:pt>
                <c:pt idx="37">
                  <c:v>6.1514726450429009</c:v>
                </c:pt>
                <c:pt idx="38">
                  <c:v>7.4849060340397013</c:v>
                </c:pt>
                <c:pt idx="39">
                  <c:v>6.4263268121936017</c:v>
                </c:pt>
                <c:pt idx="40">
                  <c:v>7.2968923850401017</c:v>
                </c:pt>
                <c:pt idx="41">
                  <c:v>6.8935093153413014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'15. adat'!$A$5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'15. adat'!$L$1:$AT$1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'15. adat'!$L$5:$BA$5</c:f>
              <c:numCache>
                <c:formatCode>0.0</c:formatCode>
                <c:ptCount val="42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-13.6090230804793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-20.287746168365697</c:v>
                </c:pt>
                <c:pt idx="33">
                  <c:v>-22.6826756443078</c:v>
                </c:pt>
                <c:pt idx="34">
                  <c:v>-24.858413351522799</c:v>
                </c:pt>
                <c:pt idx="35">
                  <c:v>-26.408901960503698</c:v>
                </c:pt>
                <c:pt idx="36">
                  <c:v>-25.635552863399901</c:v>
                </c:pt>
                <c:pt idx="37">
                  <c:v>-24.422223882026799</c:v>
                </c:pt>
                <c:pt idx="38">
                  <c:v>-25.575625172620498</c:v>
                </c:pt>
                <c:pt idx="39">
                  <c:v>-25.337419585224598</c:v>
                </c:pt>
                <c:pt idx="40">
                  <c:v>-26.0110377056752</c:v>
                </c:pt>
                <c:pt idx="41">
                  <c:v>-25.6922130391759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6238722649746826"/>
              <c:y val="6.162499999999999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5395893457896137E-2"/>
          <c:y val="0.93158680555555551"/>
          <c:w val="0.90726116731509709"/>
          <c:h val="4.790272621810753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84539895596448E-2"/>
          <c:y val="4.7124132994347492E-2"/>
          <c:w val="0.91356793449546436"/>
          <c:h val="0.5413357638888889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'2. adat'!$B$5</c:f>
              <c:strCache>
                <c:ptCount val="1"/>
                <c:pt idx="0">
                  <c:v>Revízió hatása a jövedelemegyenlegre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numRef>
              <c:f>'2.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 adat'!$C$5:$L$5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8.5379452749926976E-2</c:v>
                </c:pt>
                <c:pt idx="8">
                  <c:v>0.12184846851407416</c:v>
                </c:pt>
                <c:pt idx="9">
                  <c:v>1.2559894690059359E-2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5-4715-9CA3-5C92FED23BD9}"/>
            </c:ext>
          </c:extLst>
        </c:ser>
        <c:ser>
          <c:idx val="6"/>
          <c:order val="3"/>
          <c:tx>
            <c:strRef>
              <c:f>'2. adat'!$B$8</c:f>
              <c:strCache>
                <c:ptCount val="1"/>
                <c:pt idx="0">
                  <c:v>Revízió hatása a nettó exportra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numRef>
              <c:f>'2.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 adat'!$C$8:$L$8</c:f>
              <c:numCache>
                <c:formatCode>#\ ##0.0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-0.79829844577930054</c:v>
                </c:pt>
                <c:pt idx="8">
                  <c:v>8.9307045782067718E-3</c:v>
                </c:pt>
                <c:pt idx="9">
                  <c:v>-0.12515333630314007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5-4715-9CA3-5C92FED23BD9}"/>
            </c:ext>
          </c:extLst>
        </c:ser>
        <c:ser>
          <c:idx val="7"/>
          <c:order val="4"/>
          <c:tx>
            <c:strRef>
              <c:f>'2. adat'!$B$9</c:f>
              <c:strCache>
                <c:ptCount val="1"/>
                <c:pt idx="0">
                  <c:v>Revízió hatása a transzferegyenlegre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 adat'!$C$9:$L$9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3.2980290337358165E-2</c:v>
                </c:pt>
                <c:pt idx="8">
                  <c:v>5.7572266740743845E-2</c:v>
                </c:pt>
                <c:pt idx="9">
                  <c:v>0.1860825146249627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E5-4715-9CA3-5C92FED23BD9}"/>
            </c:ext>
          </c:extLst>
        </c:ser>
        <c:ser>
          <c:idx val="4"/>
          <c:order val="5"/>
          <c:tx>
            <c:strRef>
              <c:f>'2. adat'!$B$6</c:f>
              <c:strCache>
                <c:ptCount val="1"/>
                <c:pt idx="0">
                  <c:v>Nettó export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 adat'!$C$6:$L$6</c:f>
              <c:numCache>
                <c:formatCode>#\ ##0.0</c:formatCode>
                <c:ptCount val="10"/>
                <c:pt idx="0">
                  <c:v>0.35662499819218835</c:v>
                </c:pt>
                <c:pt idx="1">
                  <c:v>4.0309215009061488</c:v>
                </c:pt>
                <c:pt idx="2">
                  <c:v>5.3195431791446319</c:v>
                </c:pt>
                <c:pt idx="3">
                  <c:v>6.12998499409633</c:v>
                </c:pt>
                <c:pt idx="4">
                  <c:v>6.7655012592767445</c:v>
                </c:pt>
                <c:pt idx="5">
                  <c:v>6.9635075271334088</c:v>
                </c:pt>
                <c:pt idx="6">
                  <c:v>6.3757579228171828</c:v>
                </c:pt>
                <c:pt idx="7">
                  <c:v>8.1064583860321022</c:v>
                </c:pt>
                <c:pt idx="8">
                  <c:v>10.023860760883334</c:v>
                </c:pt>
                <c:pt idx="9">
                  <c:v>7.4976346117129609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E5-4715-9CA3-5C92FED23BD9}"/>
            </c:ext>
          </c:extLst>
        </c:ser>
        <c:ser>
          <c:idx val="2"/>
          <c:order val="6"/>
          <c:tx>
            <c:strRef>
              <c:f>'2. adat'!$B$4</c:f>
              <c:strCache>
                <c:ptCount val="1"/>
                <c:pt idx="0">
                  <c:v>Revízió előtti jövedelemegyenleg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 adat'!$C$4:$L$4</c:f>
              <c:numCache>
                <c:formatCode>0.0</c:formatCode>
                <c:ptCount val="10"/>
                <c:pt idx="0">
                  <c:v>-6.8831216345054695</c:v>
                </c:pt>
                <c:pt idx="1">
                  <c:v>-5.6675164294097291</c:v>
                </c:pt>
                <c:pt idx="2">
                  <c:v>-5.6927305851444014</c:v>
                </c:pt>
                <c:pt idx="3">
                  <c:v>-6.1064352521906393</c:v>
                </c:pt>
                <c:pt idx="4">
                  <c:v>-5.5428902717135378</c:v>
                </c:pt>
                <c:pt idx="5">
                  <c:v>-4.0206830381473866</c:v>
                </c:pt>
                <c:pt idx="6">
                  <c:v>-5.4760906649048442</c:v>
                </c:pt>
                <c:pt idx="7">
                  <c:v>-5.7098623935247526</c:v>
                </c:pt>
                <c:pt idx="8">
                  <c:v>-3.7056093170253623</c:v>
                </c:pt>
                <c:pt idx="9">
                  <c:v>-5.0898934794342239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E5-4715-9CA3-5C92FED23BD9}"/>
            </c:ext>
          </c:extLst>
        </c:ser>
        <c:ser>
          <c:idx val="5"/>
          <c:order val="7"/>
          <c:tx>
            <c:strRef>
              <c:f>'2. adat'!$B$7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'2.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 adat'!$C$7:$L$7</c:f>
              <c:numCache>
                <c:formatCode>#\ ##0.0</c:formatCode>
                <c:ptCount val="10"/>
                <c:pt idx="0">
                  <c:v>0.43459339482100962</c:v>
                </c:pt>
                <c:pt idx="1">
                  <c:v>2.5921084677237216</c:v>
                </c:pt>
                <c:pt idx="2">
                  <c:v>2.4667166258721411</c:v>
                </c:pt>
                <c:pt idx="3">
                  <c:v>3.0421034157294331</c:v>
                </c:pt>
                <c:pt idx="4">
                  <c:v>3.0749344832406802</c:v>
                </c:pt>
                <c:pt idx="5">
                  <c:v>4.4385255257407685</c:v>
                </c:pt>
                <c:pt idx="6">
                  <c:v>4.3279595842475205</c:v>
                </c:pt>
                <c:pt idx="7">
                  <c:v>4.9686882293101364</c:v>
                </c:pt>
                <c:pt idx="8">
                  <c:v>-0.25498566342682066</c:v>
                </c:pt>
                <c:pt idx="9">
                  <c:v>1.7529395769682421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E5-4715-9CA3-5C92FED23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41482752"/>
        <c:axId val="241896832"/>
      </c:barChart>
      <c:lineChart>
        <c:grouping val="standard"/>
        <c:varyColors val="0"/>
        <c:ser>
          <c:idx val="0"/>
          <c:order val="0"/>
          <c:tx>
            <c:strRef>
              <c:f>'2. adat'!$B$2</c:f>
              <c:strCache>
                <c:ptCount val="1"/>
                <c:pt idx="0">
                  <c:v>Külső finanszírozási képesség revízió előtt</c:v>
                </c:pt>
              </c:strCache>
            </c:strRef>
          </c:tx>
          <c:spPr>
            <a:ln w="41275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'2.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 adat'!$C$2:$L$2</c:f>
              <c:numCache>
                <c:formatCode>0.0</c:formatCode>
                <c:ptCount val="10"/>
                <c:pt idx="0">
                  <c:v>-6.0919032414922727</c:v>
                </c:pt>
                <c:pt idx="1">
                  <c:v>0.95551353922014171</c:v>
                </c:pt>
                <c:pt idx="2">
                  <c:v>2.0935292198723707</c:v>
                </c:pt>
                <c:pt idx="3">
                  <c:v>3.0656531576351229</c:v>
                </c:pt>
                <c:pt idx="4">
                  <c:v>4.2975454708038878</c:v>
                </c:pt>
                <c:pt idx="5">
                  <c:v>7.3813500147267899</c:v>
                </c:pt>
                <c:pt idx="6">
                  <c:v>5.2276268421598591</c:v>
                </c:pt>
                <c:pt idx="7">
                  <c:v>8.1306023772594287</c:v>
                </c:pt>
                <c:pt idx="8">
                  <c:v>5.9967628091121989</c:v>
                </c:pt>
                <c:pt idx="9">
                  <c:v>4.0997515309251567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E5-4715-9CA3-5C92FED23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482752"/>
        <c:axId val="241896832"/>
      </c:lineChart>
      <c:lineChart>
        <c:grouping val="standard"/>
        <c:varyColors val="0"/>
        <c:ser>
          <c:idx val="1"/>
          <c:order val="1"/>
          <c:tx>
            <c:strRef>
              <c:f>'2. adat'!$B$3</c:f>
              <c:strCache>
                <c:ptCount val="1"/>
                <c:pt idx="0">
                  <c:v>Külső finanszírozási képesség revízió után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'2.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 adat'!$C$3:$L$3</c:f>
              <c:numCache>
                <c:formatCode>0.0</c:formatCode>
                <c:ptCount val="10"/>
                <c:pt idx="0">
                  <c:v>-6.0919032414922727</c:v>
                </c:pt>
                <c:pt idx="1">
                  <c:v>0.95551353922014171</c:v>
                </c:pt>
                <c:pt idx="2">
                  <c:v>2.0935292198723707</c:v>
                </c:pt>
                <c:pt idx="3">
                  <c:v>3.0656531576351229</c:v>
                </c:pt>
                <c:pt idx="4">
                  <c:v>4.2975454708038878</c:v>
                </c:pt>
                <c:pt idx="5">
                  <c:v>7.3813500147267899</c:v>
                </c:pt>
                <c:pt idx="6">
                  <c:v>5.2276268421598591</c:v>
                </c:pt>
                <c:pt idx="7">
                  <c:v>7.4506636745674095</c:v>
                </c:pt>
                <c:pt idx="8">
                  <c:v>6.1851142489452249</c:v>
                </c:pt>
                <c:pt idx="9">
                  <c:v>4.1732406039370389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E5-4715-9CA3-5C92FED23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07968"/>
        <c:axId val="241921024"/>
      </c:lineChart>
      <c:catAx>
        <c:axId val="24148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1200149367204228E-2"/>
              <c:y val="2.3284706966488102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241896832"/>
        <c:crosses val="autoZero"/>
        <c:auto val="1"/>
        <c:lblAlgn val="ctr"/>
        <c:lblOffset val="100"/>
        <c:noMultiLvlLbl val="0"/>
      </c:catAx>
      <c:valAx>
        <c:axId val="241896832"/>
        <c:scaling>
          <c:orientation val="minMax"/>
          <c:max val="14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241482752"/>
        <c:crosses val="autoZero"/>
        <c:crossBetween val="between"/>
        <c:majorUnit val="2"/>
      </c:valAx>
      <c:catAx>
        <c:axId val="2419079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516331461897915"/>
              <c:y val="2.330767015341494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1921024"/>
        <c:crosses val="autoZero"/>
        <c:auto val="1"/>
        <c:lblAlgn val="ctr"/>
        <c:lblOffset val="100"/>
        <c:noMultiLvlLbl val="0"/>
      </c:catAx>
      <c:valAx>
        <c:axId val="241921024"/>
        <c:scaling>
          <c:orientation val="minMax"/>
          <c:max val="1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crossAx val="241907968"/>
        <c:crosses val="max"/>
        <c:crossBetween val="between"/>
        <c:majorUnit val="2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6027291666666654"/>
          <c:w val="1"/>
          <c:h val="0.3397270833333333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>
          <a:latin typeface="+mn-lt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66580233924871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'15. adat'!$B$3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'15. adat'!$L$2:$BA$2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'15. adat'!$L$3:$BA$3</c:f>
              <c:numCache>
                <c:formatCode>0.0</c:formatCode>
                <c:ptCount val="42"/>
                <c:pt idx="0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-10.612978106283897</c:v>
                </c:pt>
                <c:pt idx="19">
                  <c:v>-13.163364305002297</c:v>
                </c:pt>
                <c:pt idx="20">
                  <c:v>-12.934129219641097</c:v>
                </c:pt>
                <c:pt idx="21">
                  <c:v>-14.504791841582797</c:v>
                </c:pt>
                <c:pt idx="22">
                  <c:v>-14.856629233719298</c:v>
                </c:pt>
                <c:pt idx="23">
                  <c:v>-16.849629593987398</c:v>
                </c:pt>
                <c:pt idx="24">
                  <c:v>-16.428647649116098</c:v>
                </c:pt>
                <c:pt idx="25">
                  <c:v>-17.601298994786799</c:v>
                </c:pt>
                <c:pt idx="26">
                  <c:v>-17.801708991183197</c:v>
                </c:pt>
                <c:pt idx="27">
                  <c:v>-18.295386254135199</c:v>
                </c:pt>
                <c:pt idx="28">
                  <c:v>-17.962170416936399</c:v>
                </c:pt>
                <c:pt idx="29">
                  <c:v>-17.562763459790098</c:v>
                </c:pt>
                <c:pt idx="30">
                  <c:v>-19.744545208334898</c:v>
                </c:pt>
                <c:pt idx="31">
                  <c:v>-20.289150098712398</c:v>
                </c:pt>
                <c:pt idx="32">
                  <c:v>-20.245611582805097</c:v>
                </c:pt>
                <c:pt idx="33">
                  <c:v>-19.964108393379298</c:v>
                </c:pt>
                <c:pt idx="34">
                  <c:v>-20.826423172055698</c:v>
                </c:pt>
                <c:pt idx="35">
                  <c:v>-21.549310566038198</c:v>
                </c:pt>
                <c:pt idx="36">
                  <c:v>-19.835261336891399</c:v>
                </c:pt>
                <c:pt idx="37">
                  <c:v>-18.270751236983898</c:v>
                </c:pt>
                <c:pt idx="38">
                  <c:v>-18.090719138580798</c:v>
                </c:pt>
                <c:pt idx="39">
                  <c:v>-18.911092773030997</c:v>
                </c:pt>
                <c:pt idx="40">
                  <c:v>-18.714145320635097</c:v>
                </c:pt>
                <c:pt idx="41">
                  <c:v>-18.798703723834599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B-4F60-A887-28889E13AB84}"/>
            </c:ext>
          </c:extLst>
        </c:ser>
        <c:ser>
          <c:idx val="1"/>
          <c:order val="1"/>
          <c:tx>
            <c:strRef>
              <c:f>'15. adat'!$B$4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'15. adat'!$L$2:$BA$2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'15. adat'!$L$4:$BA$4</c:f>
              <c:numCache>
                <c:formatCode>0.0</c:formatCode>
                <c:ptCount val="42"/>
                <c:pt idx="0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-3.1993475607365998</c:v>
                </c:pt>
                <c:pt idx="19">
                  <c:v>-3.7602138657950999</c:v>
                </c:pt>
                <c:pt idx="20">
                  <c:v>-3.3312289846209997</c:v>
                </c:pt>
                <c:pt idx="21">
                  <c:v>-4.0488447229720999</c:v>
                </c:pt>
                <c:pt idx="22">
                  <c:v>-4.6297455466889996</c:v>
                </c:pt>
                <c:pt idx="23">
                  <c:v>-4.6060768523926994</c:v>
                </c:pt>
                <c:pt idx="24">
                  <c:v>-4.943769654795199</c:v>
                </c:pt>
                <c:pt idx="25">
                  <c:v>-5.9746139999251993</c:v>
                </c:pt>
                <c:pt idx="26">
                  <c:v>-5.9522900476697993</c:v>
                </c:pt>
                <c:pt idx="27">
                  <c:v>-4.6863631736558995</c:v>
                </c:pt>
                <c:pt idx="28">
                  <c:v>-4.5739567193201998</c:v>
                </c:pt>
                <c:pt idx="29">
                  <c:v>-4.0882593093260997</c:v>
                </c:pt>
                <c:pt idx="30">
                  <c:v>-4.0881110230460997</c:v>
                </c:pt>
                <c:pt idx="31">
                  <c:v>-1.8449688765437999</c:v>
                </c:pt>
                <c:pt idx="32">
                  <c:v>4.2134585560600124E-2</c:v>
                </c:pt>
                <c:pt idx="33">
                  <c:v>2.7185672509285004</c:v>
                </c:pt>
                <c:pt idx="34">
                  <c:v>4.0319901794671003</c:v>
                </c:pt>
                <c:pt idx="35">
                  <c:v>4.8595913944655003</c:v>
                </c:pt>
                <c:pt idx="36">
                  <c:v>5.8002915265085004</c:v>
                </c:pt>
                <c:pt idx="37">
                  <c:v>6.1514726450429009</c:v>
                </c:pt>
                <c:pt idx="38">
                  <c:v>7.4849060340397013</c:v>
                </c:pt>
                <c:pt idx="39">
                  <c:v>6.4263268121936017</c:v>
                </c:pt>
                <c:pt idx="40">
                  <c:v>7.2968923850401017</c:v>
                </c:pt>
                <c:pt idx="41">
                  <c:v>6.8935093153413014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'15. adat'!$B$5</c:f>
              <c:strCache>
                <c:ptCount val="1"/>
                <c:pt idx="0">
                  <c:v>Net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'15. adat'!$L$1:$AT$1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'15. adat'!$L$5:$BA$5</c:f>
              <c:numCache>
                <c:formatCode>0.0</c:formatCode>
                <c:ptCount val="42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-13.6090230804793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-20.287746168365697</c:v>
                </c:pt>
                <c:pt idx="33">
                  <c:v>-22.6826756443078</c:v>
                </c:pt>
                <c:pt idx="34">
                  <c:v>-24.858413351522799</c:v>
                </c:pt>
                <c:pt idx="35">
                  <c:v>-26.408901960503698</c:v>
                </c:pt>
                <c:pt idx="36">
                  <c:v>-25.635552863399901</c:v>
                </c:pt>
                <c:pt idx="37">
                  <c:v>-24.422223882026799</c:v>
                </c:pt>
                <c:pt idx="38">
                  <c:v>-25.575625172620498</c:v>
                </c:pt>
                <c:pt idx="39">
                  <c:v>-25.337419585224598</c:v>
                </c:pt>
                <c:pt idx="40">
                  <c:v>-26.0110377056752</c:v>
                </c:pt>
                <c:pt idx="41">
                  <c:v>-25.6922130391759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8148666396631927"/>
              <c:y val="1.75277777777777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542730968033323"/>
          <c:y val="0.92159161150023861"/>
          <c:w val="0.77675465448888437"/>
          <c:h val="7.332410957061463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7.5811805555555556E-2"/>
          <c:w val="0.87180351386434585"/>
          <c:h val="0.560104166666666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 adat'!$A$18</c:f>
              <c:strCache>
                <c:ptCount val="1"/>
                <c:pt idx="0">
                  <c:v>Deviza állampapír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'16. adat'!$C$1:$AR$1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'16. adat'!$C$18:$AR$18</c:f>
              <c:numCache>
                <c:formatCode>0.00</c:formatCode>
                <c:ptCount val="42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1.7181074625432999</c:v>
                </c:pt>
                <c:pt idx="3">
                  <c:v>1.8777500292340001</c:v>
                </c:pt>
                <c:pt idx="4">
                  <c:v>1.366539744482</c:v>
                </c:pt>
                <c:pt idx="5">
                  <c:v>0.77551866160639993</c:v>
                </c:pt>
                <c:pt idx="6">
                  <c:v>1.8457325582918997</c:v>
                </c:pt>
                <c:pt idx="7">
                  <c:v>1.8605873224634999</c:v>
                </c:pt>
                <c:pt idx="8">
                  <c:v>3.1953324381134998</c:v>
                </c:pt>
                <c:pt idx="9">
                  <c:v>2.9590388084166999</c:v>
                </c:pt>
                <c:pt idx="10">
                  <c:v>1.7172152622185</c:v>
                </c:pt>
                <c:pt idx="11">
                  <c:v>1.817432711877</c:v>
                </c:pt>
                <c:pt idx="12">
                  <c:v>4.2864366779778003</c:v>
                </c:pt>
                <c:pt idx="13">
                  <c:v>4.6231192528620006</c:v>
                </c:pt>
                <c:pt idx="14">
                  <c:v>4.4476504222820008</c:v>
                </c:pt>
                <c:pt idx="15">
                  <c:v>3.398075199697101</c:v>
                </c:pt>
                <c:pt idx="16">
                  <c:v>3.0024765625704011</c:v>
                </c:pt>
                <c:pt idx="17">
                  <c:v>2.7391684132490011</c:v>
                </c:pt>
                <c:pt idx="18">
                  <c:v>2.1506673092081012</c:v>
                </c:pt>
                <c:pt idx="19">
                  <c:v>1.6371469465255013</c:v>
                </c:pt>
                <c:pt idx="20">
                  <c:v>2.8065264891063011</c:v>
                </c:pt>
                <c:pt idx="21">
                  <c:v>2.3401090861590013</c:v>
                </c:pt>
                <c:pt idx="22">
                  <c:v>1.9812069502966012</c:v>
                </c:pt>
                <c:pt idx="23">
                  <c:v>4.0509095031009013</c:v>
                </c:pt>
                <c:pt idx="24">
                  <c:v>5.2905696851678012</c:v>
                </c:pt>
                <c:pt idx="25">
                  <c:v>4.5486436461757016</c:v>
                </c:pt>
                <c:pt idx="26">
                  <c:v>3.5879868076528014</c:v>
                </c:pt>
                <c:pt idx="27">
                  <c:v>3.5594493166075014</c:v>
                </c:pt>
                <c:pt idx="28">
                  <c:v>2.0566374291467016</c:v>
                </c:pt>
                <c:pt idx="29">
                  <c:v>1.9408580867417016</c:v>
                </c:pt>
                <c:pt idx="30">
                  <c:v>1.4519212581548016</c:v>
                </c:pt>
                <c:pt idx="31">
                  <c:v>0.93443146786580156</c:v>
                </c:pt>
                <c:pt idx="32">
                  <c:v>-0.31960989591149847</c:v>
                </c:pt>
                <c:pt idx="33">
                  <c:v>-0.50399408306509841</c:v>
                </c:pt>
                <c:pt idx="34">
                  <c:v>-1.2433641468971983</c:v>
                </c:pt>
                <c:pt idx="35">
                  <c:v>-0.95924183947179853</c:v>
                </c:pt>
                <c:pt idx="36">
                  <c:v>-1.0805447133953985</c:v>
                </c:pt>
                <c:pt idx="37">
                  <c:v>-1.4278161795935986</c:v>
                </c:pt>
                <c:pt idx="38">
                  <c:v>-1.8749884202753986</c:v>
                </c:pt>
                <c:pt idx="39">
                  <c:v>-1.8984330874025985</c:v>
                </c:pt>
                <c:pt idx="40">
                  <c:v>-2.0776200016708986</c:v>
                </c:pt>
                <c:pt idx="41">
                  <c:v>-2.8914824546935982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B-4C60-AD90-3520CD903D04}"/>
            </c:ext>
          </c:extLst>
        </c:ser>
        <c:ser>
          <c:idx val="1"/>
          <c:order val="1"/>
          <c:tx>
            <c:strRef>
              <c:f>'16. adat'!$A$19</c:f>
              <c:strCache>
                <c:ptCount val="1"/>
                <c:pt idx="0">
                  <c:v>Forint állampapír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'16. adat'!$C$1:$AR$1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'16. adat'!$C$19:$AR$19</c:f>
              <c:numCache>
                <c:formatCode>0.00</c:formatCode>
                <c:ptCount val="42"/>
                <c:pt idx="0" formatCode="General">
                  <c:v>0</c:v>
                </c:pt>
                <c:pt idx="1">
                  <c:v>-0.81608519043400007</c:v>
                </c:pt>
                <c:pt idx="2">
                  <c:v>0.13694752261929999</c:v>
                </c:pt>
                <c:pt idx="3">
                  <c:v>-2.9422033894827999</c:v>
                </c:pt>
                <c:pt idx="4">
                  <c:v>-3.2459763821660998</c:v>
                </c:pt>
                <c:pt idx="5">
                  <c:v>-4.3427093078581001</c:v>
                </c:pt>
                <c:pt idx="6">
                  <c:v>-3.8298914571833</c:v>
                </c:pt>
                <c:pt idx="7">
                  <c:v>-4.5418785182267998</c:v>
                </c:pt>
                <c:pt idx="8">
                  <c:v>-3.7860589479184998</c:v>
                </c:pt>
                <c:pt idx="9">
                  <c:v>-4.5484809363269001</c:v>
                </c:pt>
                <c:pt idx="10">
                  <c:v>-3.7365926066174002</c:v>
                </c:pt>
                <c:pt idx="11">
                  <c:v>-3.2331948150652003</c:v>
                </c:pt>
                <c:pt idx="12">
                  <c:v>-2.1864608610689</c:v>
                </c:pt>
                <c:pt idx="13">
                  <c:v>-9.1025016678699888E-2</c:v>
                </c:pt>
                <c:pt idx="14">
                  <c:v>1.8142197558238</c:v>
                </c:pt>
                <c:pt idx="15">
                  <c:v>1.0348739789515</c:v>
                </c:pt>
                <c:pt idx="16">
                  <c:v>1.8113773885163</c:v>
                </c:pt>
                <c:pt idx="17">
                  <c:v>2.0405541182075</c:v>
                </c:pt>
                <c:pt idx="18">
                  <c:v>4.2608633314266999</c:v>
                </c:pt>
                <c:pt idx="19">
                  <c:v>4.9870340329133001</c:v>
                </c:pt>
                <c:pt idx="20">
                  <c:v>4.3289883401799001</c:v>
                </c:pt>
                <c:pt idx="21">
                  <c:v>5.1908927702702998</c:v>
                </c:pt>
                <c:pt idx="22">
                  <c:v>4.6393772795065997</c:v>
                </c:pt>
                <c:pt idx="23">
                  <c:v>4.2442785916506995</c:v>
                </c:pt>
                <c:pt idx="24">
                  <c:v>3.4722353908908996</c:v>
                </c:pt>
                <c:pt idx="25">
                  <c:v>4.3634633726141994</c:v>
                </c:pt>
                <c:pt idx="26">
                  <c:v>4.5080298147172995</c:v>
                </c:pt>
                <c:pt idx="27">
                  <c:v>4.9411636422008991</c:v>
                </c:pt>
                <c:pt idx="28">
                  <c:v>5.2049672841772994</c:v>
                </c:pt>
                <c:pt idx="29">
                  <c:v>3.3169836066449996</c:v>
                </c:pt>
                <c:pt idx="30">
                  <c:v>2.6809823699554993</c:v>
                </c:pt>
                <c:pt idx="31">
                  <c:v>2.0087635205016996</c:v>
                </c:pt>
                <c:pt idx="32">
                  <c:v>1.1367198977647996</c:v>
                </c:pt>
                <c:pt idx="33">
                  <c:v>0.93292954061679967</c:v>
                </c:pt>
                <c:pt idx="34">
                  <c:v>1.5132677495692999</c:v>
                </c:pt>
                <c:pt idx="35">
                  <c:v>0.49298900352709984</c:v>
                </c:pt>
                <c:pt idx="36">
                  <c:v>0.13605219467669982</c:v>
                </c:pt>
                <c:pt idx="37">
                  <c:v>-0.19310121239980016</c:v>
                </c:pt>
                <c:pt idx="38">
                  <c:v>0.37938684230199982</c:v>
                </c:pt>
                <c:pt idx="39">
                  <c:v>-7.9641402231300229E-2</c:v>
                </c:pt>
                <c:pt idx="40">
                  <c:v>0.6472313672972998</c:v>
                </c:pt>
                <c:pt idx="41">
                  <c:v>0.38583455197349981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B-4C60-AD90-3520CD903D04}"/>
            </c:ext>
          </c:extLst>
        </c:ser>
        <c:ser>
          <c:idx val="3"/>
          <c:order val="2"/>
          <c:tx>
            <c:strRef>
              <c:f>'16. adat'!$A$21</c:f>
              <c:strCache>
                <c:ptCount val="1"/>
                <c:pt idx="0">
                  <c:v>EU/IMF hitel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'16. adat'!$C$1:$AR$1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'16. adat'!$C$21:$AR$21</c:f>
              <c:numCache>
                <c:formatCode>0.0</c:formatCode>
                <c:ptCount val="4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B-4C60-AD90-3520CD903D04}"/>
            </c:ext>
          </c:extLst>
        </c:ser>
        <c:ser>
          <c:idx val="5"/>
          <c:order val="4"/>
          <c:tx>
            <c:strRef>
              <c:f>'16. adat'!$A$15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'16. adat'!$C$1:$AR$1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'16. adat'!$C$15:$AR$15</c:f>
              <c:numCache>
                <c:formatCode>0.00</c:formatCode>
                <c:ptCount val="42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-8.3032653205931073</c:v>
                </c:pt>
                <c:pt idx="40">
                  <c:v>-8.0128999155464076</c:v>
                </c:pt>
                <c:pt idx="41">
                  <c:v>-8.7462494052655071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B-4C60-AD90-3520CD903D04}"/>
            </c:ext>
          </c:extLst>
        </c:ser>
        <c:ser>
          <c:idx val="6"/>
          <c:order val="5"/>
          <c:tx>
            <c:strRef>
              <c:f>'16. adat'!$A$16</c:f>
              <c:strCache>
                <c:ptCount val="1"/>
                <c:pt idx="0">
                  <c:v>Egyéb követelés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'16. adat'!$C$1:$AR$1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'16. adat'!$C$16:$AR$16</c:f>
              <c:numCache>
                <c:formatCode>0.00</c:formatCode>
                <c:ptCount val="42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0.21722069498500016</c:v>
                </c:pt>
                <c:pt idx="21">
                  <c:v>-0.12971733596409982</c:v>
                </c:pt>
                <c:pt idx="22">
                  <c:v>-0.30668338776979981</c:v>
                </c:pt>
                <c:pt idx="23">
                  <c:v>-0.49509326569089984</c:v>
                </c:pt>
                <c:pt idx="24">
                  <c:v>-0.61076748813719983</c:v>
                </c:pt>
                <c:pt idx="25">
                  <c:v>-0.12830467293599984</c:v>
                </c:pt>
                <c:pt idx="26">
                  <c:v>-8.5994533319985744E-4</c:v>
                </c:pt>
                <c:pt idx="27">
                  <c:v>7.3789196637900151E-2</c:v>
                </c:pt>
                <c:pt idx="28">
                  <c:v>-1.1825945109299851E-2</c:v>
                </c:pt>
                <c:pt idx="29">
                  <c:v>-5.2946057606599858E-2</c:v>
                </c:pt>
                <c:pt idx="30">
                  <c:v>-0.39658704345439988</c:v>
                </c:pt>
                <c:pt idx="31">
                  <c:v>-1.8743099297663999</c:v>
                </c:pt>
                <c:pt idx="32">
                  <c:v>-1.9069205087465999</c:v>
                </c:pt>
                <c:pt idx="33">
                  <c:v>-1.9133995957982999</c:v>
                </c:pt>
                <c:pt idx="34">
                  <c:v>-0.72590939144959998</c:v>
                </c:pt>
                <c:pt idx="35">
                  <c:v>-0.12285242407340002</c:v>
                </c:pt>
                <c:pt idx="36">
                  <c:v>0.50357279433660007</c:v>
                </c:pt>
                <c:pt idx="37">
                  <c:v>-0.69338326484769974</c:v>
                </c:pt>
                <c:pt idx="38">
                  <c:v>0.15329061519420017</c:v>
                </c:pt>
                <c:pt idx="39">
                  <c:v>0.16170331424200018</c:v>
                </c:pt>
                <c:pt idx="40">
                  <c:v>-0.59054153388429986</c:v>
                </c:pt>
                <c:pt idx="41">
                  <c:v>-0.68977689560319988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9B-4C60-AD90-3520CD903D04}"/>
            </c:ext>
          </c:extLst>
        </c:ser>
        <c:ser>
          <c:idx val="2"/>
          <c:order val="6"/>
          <c:tx>
            <c:strRef>
              <c:f>'16. adat'!$A$20</c:f>
              <c:strCache>
                <c:ptCount val="1"/>
                <c:pt idx="0">
                  <c:v>Egyéb tartozás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'16. adat'!$C$1:$AR$1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'16. adat'!$C$20:$AR$20</c:f>
              <c:numCache>
                <c:formatCode>0.00</c:formatCode>
                <c:ptCount val="42"/>
                <c:pt idx="0">
                  <c:v>0</c:v>
                </c:pt>
                <c:pt idx="1">
                  <c:v>-0.53316738022629973</c:v>
                </c:pt>
                <c:pt idx="2">
                  <c:v>-0.46522603323449996</c:v>
                </c:pt>
                <c:pt idx="3">
                  <c:v>-2.7068581461007213E-3</c:v>
                </c:pt>
                <c:pt idx="4">
                  <c:v>0.92993466793560042</c:v>
                </c:pt>
                <c:pt idx="5">
                  <c:v>1.6510378113079967</c:v>
                </c:pt>
                <c:pt idx="6">
                  <c:v>2.9450068472848967</c:v>
                </c:pt>
                <c:pt idx="7">
                  <c:v>2.919684666369097</c:v>
                </c:pt>
                <c:pt idx="8">
                  <c:v>3.3733530026272969</c:v>
                </c:pt>
                <c:pt idx="9">
                  <c:v>4.2642865411909971</c:v>
                </c:pt>
                <c:pt idx="10">
                  <c:v>4.791535944457797</c:v>
                </c:pt>
                <c:pt idx="11">
                  <c:v>6.6626233084624964</c:v>
                </c:pt>
                <c:pt idx="12">
                  <c:v>3.5454622892191958</c:v>
                </c:pt>
                <c:pt idx="13">
                  <c:v>3.5638909971796955</c:v>
                </c:pt>
                <c:pt idx="14">
                  <c:v>4.8593471653854952</c:v>
                </c:pt>
                <c:pt idx="15">
                  <c:v>8.4689586924896947</c:v>
                </c:pt>
                <c:pt idx="16">
                  <c:v>5.6592592413922942</c:v>
                </c:pt>
                <c:pt idx="17">
                  <c:v>5.3308472863156942</c:v>
                </c:pt>
                <c:pt idx="18">
                  <c:v>4.3473275567268939</c:v>
                </c:pt>
                <c:pt idx="19">
                  <c:v>4.1974594537522938</c:v>
                </c:pt>
                <c:pt idx="20">
                  <c:v>3.1826241513387941</c:v>
                </c:pt>
                <c:pt idx="21">
                  <c:v>3.4929600835148937</c:v>
                </c:pt>
                <c:pt idx="22">
                  <c:v>2.8560453248861939</c:v>
                </c:pt>
                <c:pt idx="23">
                  <c:v>3.0263595230232938</c:v>
                </c:pt>
                <c:pt idx="24">
                  <c:v>3.2860036680225937</c:v>
                </c:pt>
                <c:pt idx="25">
                  <c:v>3.5097113840604939</c:v>
                </c:pt>
                <c:pt idx="26">
                  <c:v>2.2478786333182939</c:v>
                </c:pt>
                <c:pt idx="27">
                  <c:v>2.1142777263407937</c:v>
                </c:pt>
                <c:pt idx="28">
                  <c:v>3.4980585722550939</c:v>
                </c:pt>
                <c:pt idx="29">
                  <c:v>3.2828154904743938</c:v>
                </c:pt>
                <c:pt idx="30">
                  <c:v>2.6408941342084939</c:v>
                </c:pt>
                <c:pt idx="31">
                  <c:v>3.6284447423089938</c:v>
                </c:pt>
                <c:pt idx="32">
                  <c:v>4.3707541459822936</c:v>
                </c:pt>
                <c:pt idx="33">
                  <c:v>4.5757997903844938</c:v>
                </c:pt>
                <c:pt idx="34">
                  <c:v>3.4957902804060934</c:v>
                </c:pt>
                <c:pt idx="35">
                  <c:v>4.2429669309197937</c:v>
                </c:pt>
                <c:pt idx="36">
                  <c:v>3.7851282309216936</c:v>
                </c:pt>
                <c:pt idx="37">
                  <c:v>3.6928913358009936</c:v>
                </c:pt>
                <c:pt idx="38">
                  <c:v>2.3179701270996937</c:v>
                </c:pt>
                <c:pt idx="39">
                  <c:v>2.0078258812917937</c:v>
                </c:pt>
                <c:pt idx="40">
                  <c:v>1.5510661331091937</c:v>
                </c:pt>
                <c:pt idx="41">
                  <c:v>2.0495015104454937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'16. adat'!$A$14</c:f>
              <c:strCache>
                <c:ptCount val="1"/>
                <c:pt idx="0">
                  <c:v>Nettó adósság-beáramlás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'16. adat'!$C$1:$AJ$1</c:f>
              <c:strCache>
                <c:ptCount val="3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</c:strCache>
            </c:strRef>
          </c:cat>
          <c:val>
            <c:numRef>
              <c:f>'16. adat'!$C$14:$AR$14</c:f>
              <c:numCache>
                <c:formatCode>0.00</c:formatCode>
                <c:ptCount val="42"/>
                <c:pt idx="0" formatCode="General">
                  <c:v>0</c:v>
                </c:pt>
                <c:pt idx="1">
                  <c:v>-0.51387129425900013</c:v>
                </c:pt>
                <c:pt idx="2">
                  <c:v>0.69147914787959996</c:v>
                </c:pt>
                <c:pt idx="3">
                  <c:v>-1.5809313231026003</c:v>
                </c:pt>
                <c:pt idx="4">
                  <c:v>-0.29707700960130157</c:v>
                </c:pt>
                <c:pt idx="5">
                  <c:v>0.85830591792659838</c:v>
                </c:pt>
                <c:pt idx="6">
                  <c:v>1.6221764866090984</c:v>
                </c:pt>
                <c:pt idx="7">
                  <c:v>0.27737381889209844</c:v>
                </c:pt>
                <c:pt idx="8">
                  <c:v>0.44000949665829747</c:v>
                </c:pt>
                <c:pt idx="9">
                  <c:v>-0.33355246752530243</c:v>
                </c:pt>
                <c:pt idx="10">
                  <c:v>0.81797219554509748</c:v>
                </c:pt>
                <c:pt idx="11">
                  <c:v>2.1661180823704975</c:v>
                </c:pt>
                <c:pt idx="12">
                  <c:v>0.86917982081229761</c:v>
                </c:pt>
                <c:pt idx="13">
                  <c:v>1.9068423183385974</c:v>
                </c:pt>
                <c:pt idx="14">
                  <c:v>3.8153156568692967</c:v>
                </c:pt>
                <c:pt idx="15">
                  <c:v>4.4040387728361967</c:v>
                </c:pt>
                <c:pt idx="16">
                  <c:v>4.6467199712791967</c:v>
                </c:pt>
                <c:pt idx="17">
                  <c:v>2.9887649950091966</c:v>
                </c:pt>
                <c:pt idx="18">
                  <c:v>3.5590632706212966</c:v>
                </c:pt>
                <c:pt idx="19">
                  <c:v>2.2889814180207964</c:v>
                </c:pt>
                <c:pt idx="20">
                  <c:v>-0.80208884401760372</c:v>
                </c:pt>
                <c:pt idx="21">
                  <c:v>-0.71243578700420374</c:v>
                </c:pt>
                <c:pt idx="22">
                  <c:v>-1.2832367663935031</c:v>
                </c:pt>
                <c:pt idx="23">
                  <c:v>-2.9651680882070037</c:v>
                </c:pt>
                <c:pt idx="24">
                  <c:v>-4.7699199487838042</c:v>
                </c:pt>
                <c:pt idx="25">
                  <c:v>-3.7233187368420042</c:v>
                </c:pt>
                <c:pt idx="26">
                  <c:v>-5.1299294038784042</c:v>
                </c:pt>
                <c:pt idx="27">
                  <c:v>-5.8426094175258045</c:v>
                </c:pt>
                <c:pt idx="28">
                  <c:v>-7.0078722922818049</c:v>
                </c:pt>
                <c:pt idx="29">
                  <c:v>-7.6302736181701052</c:v>
                </c:pt>
                <c:pt idx="30">
                  <c:v>-7.2149289001810057</c:v>
                </c:pt>
                <c:pt idx="31">
                  <c:v>-8.120608384151506</c:v>
                </c:pt>
                <c:pt idx="32">
                  <c:v>-6.7339001363774056</c:v>
                </c:pt>
                <c:pt idx="33">
                  <c:v>-5.183211498646906</c:v>
                </c:pt>
                <c:pt idx="34">
                  <c:v>-4.1672434140136057</c:v>
                </c:pt>
                <c:pt idx="35">
                  <c:v>-4.6205656285064061</c:v>
                </c:pt>
                <c:pt idx="36">
                  <c:v>-4.8977586988614057</c:v>
                </c:pt>
                <c:pt idx="37">
                  <c:v>-6.5276353557702054</c:v>
                </c:pt>
                <c:pt idx="38">
                  <c:v>-6.0136839447032058</c:v>
                </c:pt>
                <c:pt idx="39">
                  <c:v>-8.1109025942898061</c:v>
                </c:pt>
                <c:pt idx="40">
                  <c:v>-8.4818559302917063</c:v>
                </c:pt>
                <c:pt idx="41">
                  <c:v>-9.8912646727399061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3.434768726613123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5824964625009827"/>
              <c:y val="1.01673611111111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9371388888888872"/>
          <c:w val="1"/>
          <c:h val="0.2062861111111111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550157958279743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 adat'!$B$18</c:f>
              <c:strCache>
                <c:ptCount val="1"/>
                <c:pt idx="0">
                  <c:v>FX-bonds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'16.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'16. adat'!$C$18:$AR$18</c:f>
              <c:numCache>
                <c:formatCode>0.00</c:formatCode>
                <c:ptCount val="42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1.7181074625432999</c:v>
                </c:pt>
                <c:pt idx="3">
                  <c:v>1.8777500292340001</c:v>
                </c:pt>
                <c:pt idx="4">
                  <c:v>1.366539744482</c:v>
                </c:pt>
                <c:pt idx="5">
                  <c:v>0.77551866160639993</c:v>
                </c:pt>
                <c:pt idx="6">
                  <c:v>1.8457325582918997</c:v>
                </c:pt>
                <c:pt idx="7">
                  <c:v>1.8605873224634999</c:v>
                </c:pt>
                <c:pt idx="8">
                  <c:v>3.1953324381134998</c:v>
                </c:pt>
                <c:pt idx="9">
                  <c:v>2.9590388084166999</c:v>
                </c:pt>
                <c:pt idx="10">
                  <c:v>1.7172152622185</c:v>
                </c:pt>
                <c:pt idx="11">
                  <c:v>1.817432711877</c:v>
                </c:pt>
                <c:pt idx="12">
                  <c:v>4.2864366779778003</c:v>
                </c:pt>
                <c:pt idx="13">
                  <c:v>4.6231192528620006</c:v>
                </c:pt>
                <c:pt idx="14">
                  <c:v>4.4476504222820008</c:v>
                </c:pt>
                <c:pt idx="15">
                  <c:v>3.398075199697101</c:v>
                </c:pt>
                <c:pt idx="16">
                  <c:v>3.0024765625704011</c:v>
                </c:pt>
                <c:pt idx="17">
                  <c:v>2.7391684132490011</c:v>
                </c:pt>
                <c:pt idx="18">
                  <c:v>2.1506673092081012</c:v>
                </c:pt>
                <c:pt idx="19">
                  <c:v>1.6371469465255013</c:v>
                </c:pt>
                <c:pt idx="20">
                  <c:v>2.8065264891063011</c:v>
                </c:pt>
                <c:pt idx="21">
                  <c:v>2.3401090861590013</c:v>
                </c:pt>
                <c:pt idx="22">
                  <c:v>1.9812069502966012</c:v>
                </c:pt>
                <c:pt idx="23">
                  <c:v>4.0509095031009013</c:v>
                </c:pt>
                <c:pt idx="24">
                  <c:v>5.2905696851678012</c:v>
                </c:pt>
                <c:pt idx="25">
                  <c:v>4.5486436461757016</c:v>
                </c:pt>
                <c:pt idx="26">
                  <c:v>3.5879868076528014</c:v>
                </c:pt>
                <c:pt idx="27">
                  <c:v>3.5594493166075014</c:v>
                </c:pt>
                <c:pt idx="28">
                  <c:v>2.0566374291467016</c:v>
                </c:pt>
                <c:pt idx="29">
                  <c:v>1.9408580867417016</c:v>
                </c:pt>
                <c:pt idx="30">
                  <c:v>1.4519212581548016</c:v>
                </c:pt>
                <c:pt idx="31">
                  <c:v>0.93443146786580156</c:v>
                </c:pt>
                <c:pt idx="32">
                  <c:v>-0.31960989591149847</c:v>
                </c:pt>
                <c:pt idx="33">
                  <c:v>-0.50399408306509841</c:v>
                </c:pt>
                <c:pt idx="34">
                  <c:v>-1.2433641468971983</c:v>
                </c:pt>
                <c:pt idx="35">
                  <c:v>-0.95924183947179853</c:v>
                </c:pt>
                <c:pt idx="36">
                  <c:v>-1.0805447133953985</c:v>
                </c:pt>
                <c:pt idx="37">
                  <c:v>-1.4278161795935986</c:v>
                </c:pt>
                <c:pt idx="38">
                  <c:v>-1.8749884202753986</c:v>
                </c:pt>
                <c:pt idx="39">
                  <c:v>-1.8984330874025985</c:v>
                </c:pt>
                <c:pt idx="40">
                  <c:v>-2.0776200016708986</c:v>
                </c:pt>
                <c:pt idx="41">
                  <c:v>-2.8914824546935982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C-4F10-9094-B044D74A67CD}"/>
            </c:ext>
          </c:extLst>
        </c:ser>
        <c:ser>
          <c:idx val="1"/>
          <c:order val="1"/>
          <c:tx>
            <c:strRef>
              <c:f>'16. adat'!$B$19</c:f>
              <c:strCache>
                <c:ptCount val="1"/>
                <c:pt idx="0">
                  <c:v>Forint bonds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'16.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'16. adat'!$C$19:$AR$19</c:f>
              <c:numCache>
                <c:formatCode>0.00</c:formatCode>
                <c:ptCount val="42"/>
                <c:pt idx="0" formatCode="General">
                  <c:v>0</c:v>
                </c:pt>
                <c:pt idx="1">
                  <c:v>-0.81608519043400007</c:v>
                </c:pt>
                <c:pt idx="2">
                  <c:v>0.13694752261929999</c:v>
                </c:pt>
                <c:pt idx="3">
                  <c:v>-2.9422033894827999</c:v>
                </c:pt>
                <c:pt idx="4">
                  <c:v>-3.2459763821660998</c:v>
                </c:pt>
                <c:pt idx="5">
                  <c:v>-4.3427093078581001</c:v>
                </c:pt>
                <c:pt idx="6">
                  <c:v>-3.8298914571833</c:v>
                </c:pt>
                <c:pt idx="7">
                  <c:v>-4.5418785182267998</c:v>
                </c:pt>
                <c:pt idx="8">
                  <c:v>-3.7860589479184998</c:v>
                </c:pt>
                <c:pt idx="9">
                  <c:v>-4.5484809363269001</c:v>
                </c:pt>
                <c:pt idx="10">
                  <c:v>-3.7365926066174002</c:v>
                </c:pt>
                <c:pt idx="11">
                  <c:v>-3.2331948150652003</c:v>
                </c:pt>
                <c:pt idx="12">
                  <c:v>-2.1864608610689</c:v>
                </c:pt>
                <c:pt idx="13">
                  <c:v>-9.1025016678699888E-2</c:v>
                </c:pt>
                <c:pt idx="14">
                  <c:v>1.8142197558238</c:v>
                </c:pt>
                <c:pt idx="15">
                  <c:v>1.0348739789515</c:v>
                </c:pt>
                <c:pt idx="16">
                  <c:v>1.8113773885163</c:v>
                </c:pt>
                <c:pt idx="17">
                  <c:v>2.0405541182075</c:v>
                </c:pt>
                <c:pt idx="18">
                  <c:v>4.2608633314266999</c:v>
                </c:pt>
                <c:pt idx="19">
                  <c:v>4.9870340329133001</c:v>
                </c:pt>
                <c:pt idx="20">
                  <c:v>4.3289883401799001</c:v>
                </c:pt>
                <c:pt idx="21">
                  <c:v>5.1908927702702998</c:v>
                </c:pt>
                <c:pt idx="22">
                  <c:v>4.6393772795065997</c:v>
                </c:pt>
                <c:pt idx="23">
                  <c:v>4.2442785916506995</c:v>
                </c:pt>
                <c:pt idx="24">
                  <c:v>3.4722353908908996</c:v>
                </c:pt>
                <c:pt idx="25">
                  <c:v>4.3634633726141994</c:v>
                </c:pt>
                <c:pt idx="26">
                  <c:v>4.5080298147172995</c:v>
                </c:pt>
                <c:pt idx="27">
                  <c:v>4.9411636422008991</c:v>
                </c:pt>
                <c:pt idx="28">
                  <c:v>5.2049672841772994</c:v>
                </c:pt>
                <c:pt idx="29">
                  <c:v>3.3169836066449996</c:v>
                </c:pt>
                <c:pt idx="30">
                  <c:v>2.6809823699554993</c:v>
                </c:pt>
                <c:pt idx="31">
                  <c:v>2.0087635205016996</c:v>
                </c:pt>
                <c:pt idx="32">
                  <c:v>1.1367198977647996</c:v>
                </c:pt>
                <c:pt idx="33">
                  <c:v>0.93292954061679967</c:v>
                </c:pt>
                <c:pt idx="34">
                  <c:v>1.5132677495692999</c:v>
                </c:pt>
                <c:pt idx="35">
                  <c:v>0.49298900352709984</c:v>
                </c:pt>
                <c:pt idx="36">
                  <c:v>0.13605219467669982</c:v>
                </c:pt>
                <c:pt idx="37">
                  <c:v>-0.19310121239980016</c:v>
                </c:pt>
                <c:pt idx="38">
                  <c:v>0.37938684230199982</c:v>
                </c:pt>
                <c:pt idx="39">
                  <c:v>-7.9641402231300229E-2</c:v>
                </c:pt>
                <c:pt idx="40">
                  <c:v>0.6472313672972998</c:v>
                </c:pt>
                <c:pt idx="41">
                  <c:v>0.38583455197349981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C-4F10-9094-B044D74A67CD}"/>
            </c:ext>
          </c:extLst>
        </c:ser>
        <c:ser>
          <c:idx val="3"/>
          <c:order val="2"/>
          <c:tx>
            <c:strRef>
              <c:f>'16. adat'!$B$21</c:f>
              <c:strCache>
                <c:ptCount val="1"/>
                <c:pt idx="0">
                  <c:v>EU-IMF loan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'16.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'16. adat'!$C$21:$AR$21</c:f>
              <c:numCache>
                <c:formatCode>0.0</c:formatCode>
                <c:ptCount val="4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C-4F10-9094-B044D74A67CD}"/>
            </c:ext>
          </c:extLst>
        </c:ser>
        <c:ser>
          <c:idx val="5"/>
          <c:order val="4"/>
          <c:tx>
            <c:strRef>
              <c:f>'16. adat'!$B$15</c:f>
              <c:strCache>
                <c:ptCount val="1"/>
                <c:pt idx="0">
                  <c:v>FX-reserves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'16.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'16. adat'!$C$15:$AR$15</c:f>
              <c:numCache>
                <c:formatCode>0.00</c:formatCode>
                <c:ptCount val="42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-8.3032653205931073</c:v>
                </c:pt>
                <c:pt idx="40">
                  <c:v>-8.0128999155464076</c:v>
                </c:pt>
                <c:pt idx="41">
                  <c:v>-8.7462494052655071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C-4F10-9094-B044D74A67CD}"/>
            </c:ext>
          </c:extLst>
        </c:ser>
        <c:ser>
          <c:idx val="6"/>
          <c:order val="5"/>
          <c:tx>
            <c:strRef>
              <c:f>'16. adat'!$B$16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'16.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'16. adat'!$C$16:$AR$16</c:f>
              <c:numCache>
                <c:formatCode>0.00</c:formatCode>
                <c:ptCount val="42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0.21722069498500016</c:v>
                </c:pt>
                <c:pt idx="21">
                  <c:v>-0.12971733596409982</c:v>
                </c:pt>
                <c:pt idx="22">
                  <c:v>-0.30668338776979981</c:v>
                </c:pt>
                <c:pt idx="23">
                  <c:v>-0.49509326569089984</c:v>
                </c:pt>
                <c:pt idx="24">
                  <c:v>-0.61076748813719983</c:v>
                </c:pt>
                <c:pt idx="25">
                  <c:v>-0.12830467293599984</c:v>
                </c:pt>
                <c:pt idx="26">
                  <c:v>-8.5994533319985744E-4</c:v>
                </c:pt>
                <c:pt idx="27">
                  <c:v>7.3789196637900151E-2</c:v>
                </c:pt>
                <c:pt idx="28">
                  <c:v>-1.1825945109299851E-2</c:v>
                </c:pt>
                <c:pt idx="29">
                  <c:v>-5.2946057606599858E-2</c:v>
                </c:pt>
                <c:pt idx="30">
                  <c:v>-0.39658704345439988</c:v>
                </c:pt>
                <c:pt idx="31">
                  <c:v>-1.8743099297663999</c:v>
                </c:pt>
                <c:pt idx="32">
                  <c:v>-1.9069205087465999</c:v>
                </c:pt>
                <c:pt idx="33">
                  <c:v>-1.9133995957982999</c:v>
                </c:pt>
                <c:pt idx="34">
                  <c:v>-0.72590939144959998</c:v>
                </c:pt>
                <c:pt idx="35">
                  <c:v>-0.12285242407340002</c:v>
                </c:pt>
                <c:pt idx="36">
                  <c:v>0.50357279433660007</c:v>
                </c:pt>
                <c:pt idx="37">
                  <c:v>-0.69338326484769974</c:v>
                </c:pt>
                <c:pt idx="38">
                  <c:v>0.15329061519420017</c:v>
                </c:pt>
                <c:pt idx="39">
                  <c:v>0.16170331424200018</c:v>
                </c:pt>
                <c:pt idx="40">
                  <c:v>-0.59054153388429986</c:v>
                </c:pt>
                <c:pt idx="41">
                  <c:v>-0.68977689560319988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CC-4F10-9094-B044D74A67CD}"/>
            </c:ext>
          </c:extLst>
        </c:ser>
        <c:ser>
          <c:idx val="2"/>
          <c:order val="6"/>
          <c:tx>
            <c:strRef>
              <c:f>'16. adat'!$B$20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'16.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'16. adat'!$C$20:$AR$20</c:f>
              <c:numCache>
                <c:formatCode>0.00</c:formatCode>
                <c:ptCount val="42"/>
                <c:pt idx="0">
                  <c:v>0</c:v>
                </c:pt>
                <c:pt idx="1">
                  <c:v>-0.53316738022629973</c:v>
                </c:pt>
                <c:pt idx="2">
                  <c:v>-0.46522603323449996</c:v>
                </c:pt>
                <c:pt idx="3">
                  <c:v>-2.7068581461007213E-3</c:v>
                </c:pt>
                <c:pt idx="4">
                  <c:v>0.92993466793560042</c:v>
                </c:pt>
                <c:pt idx="5">
                  <c:v>1.6510378113079967</c:v>
                </c:pt>
                <c:pt idx="6">
                  <c:v>2.9450068472848967</c:v>
                </c:pt>
                <c:pt idx="7">
                  <c:v>2.919684666369097</c:v>
                </c:pt>
                <c:pt idx="8">
                  <c:v>3.3733530026272969</c:v>
                </c:pt>
                <c:pt idx="9">
                  <c:v>4.2642865411909971</c:v>
                </c:pt>
                <c:pt idx="10">
                  <c:v>4.791535944457797</c:v>
                </c:pt>
                <c:pt idx="11">
                  <c:v>6.6626233084624964</c:v>
                </c:pt>
                <c:pt idx="12">
                  <c:v>3.5454622892191958</c:v>
                </c:pt>
                <c:pt idx="13">
                  <c:v>3.5638909971796955</c:v>
                </c:pt>
                <c:pt idx="14">
                  <c:v>4.8593471653854952</c:v>
                </c:pt>
                <c:pt idx="15">
                  <c:v>8.4689586924896947</c:v>
                </c:pt>
                <c:pt idx="16">
                  <c:v>5.6592592413922942</c:v>
                </c:pt>
                <c:pt idx="17">
                  <c:v>5.3308472863156942</c:v>
                </c:pt>
                <c:pt idx="18">
                  <c:v>4.3473275567268939</c:v>
                </c:pt>
                <c:pt idx="19">
                  <c:v>4.1974594537522938</c:v>
                </c:pt>
                <c:pt idx="20">
                  <c:v>3.1826241513387941</c:v>
                </c:pt>
                <c:pt idx="21">
                  <c:v>3.4929600835148937</c:v>
                </c:pt>
                <c:pt idx="22">
                  <c:v>2.8560453248861939</c:v>
                </c:pt>
                <c:pt idx="23">
                  <c:v>3.0263595230232938</c:v>
                </c:pt>
                <c:pt idx="24">
                  <c:v>3.2860036680225937</c:v>
                </c:pt>
                <c:pt idx="25">
                  <c:v>3.5097113840604939</c:v>
                </c:pt>
                <c:pt idx="26">
                  <c:v>2.2478786333182939</c:v>
                </c:pt>
                <c:pt idx="27">
                  <c:v>2.1142777263407937</c:v>
                </c:pt>
                <c:pt idx="28">
                  <c:v>3.4980585722550939</c:v>
                </c:pt>
                <c:pt idx="29">
                  <c:v>3.2828154904743938</c:v>
                </c:pt>
                <c:pt idx="30">
                  <c:v>2.6408941342084939</c:v>
                </c:pt>
                <c:pt idx="31">
                  <c:v>3.6284447423089938</c:v>
                </c:pt>
                <c:pt idx="32">
                  <c:v>4.3707541459822936</c:v>
                </c:pt>
                <c:pt idx="33">
                  <c:v>4.5757997903844938</c:v>
                </c:pt>
                <c:pt idx="34">
                  <c:v>3.4957902804060934</c:v>
                </c:pt>
                <c:pt idx="35">
                  <c:v>4.2429669309197937</c:v>
                </c:pt>
                <c:pt idx="36">
                  <c:v>3.7851282309216936</c:v>
                </c:pt>
                <c:pt idx="37">
                  <c:v>3.6928913358009936</c:v>
                </c:pt>
                <c:pt idx="38">
                  <c:v>2.3179701270996937</c:v>
                </c:pt>
                <c:pt idx="39">
                  <c:v>2.0078258812917937</c:v>
                </c:pt>
                <c:pt idx="40">
                  <c:v>1.5510661331091937</c:v>
                </c:pt>
                <c:pt idx="41">
                  <c:v>2.0495015104454937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'16. adat'!$B$14</c:f>
              <c:strCache>
                <c:ptCount val="1"/>
                <c:pt idx="0">
                  <c:v>Net debt inflow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'16. adat'!$C$1:$AQ$1</c:f>
              <c:strCache>
                <c:ptCount val="4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</c:strCache>
            </c:strRef>
          </c:cat>
          <c:val>
            <c:numRef>
              <c:f>'16. adat'!$C$14:$AR$14</c:f>
              <c:numCache>
                <c:formatCode>0.00</c:formatCode>
                <c:ptCount val="42"/>
                <c:pt idx="0" formatCode="General">
                  <c:v>0</c:v>
                </c:pt>
                <c:pt idx="1">
                  <c:v>-0.51387129425900013</c:v>
                </c:pt>
                <c:pt idx="2">
                  <c:v>0.69147914787959996</c:v>
                </c:pt>
                <c:pt idx="3">
                  <c:v>-1.5809313231026003</c:v>
                </c:pt>
                <c:pt idx="4">
                  <c:v>-0.29707700960130157</c:v>
                </c:pt>
                <c:pt idx="5">
                  <c:v>0.85830591792659838</c:v>
                </c:pt>
                <c:pt idx="6">
                  <c:v>1.6221764866090984</c:v>
                </c:pt>
                <c:pt idx="7">
                  <c:v>0.27737381889209844</c:v>
                </c:pt>
                <c:pt idx="8">
                  <c:v>0.44000949665829747</c:v>
                </c:pt>
                <c:pt idx="9">
                  <c:v>-0.33355246752530243</c:v>
                </c:pt>
                <c:pt idx="10">
                  <c:v>0.81797219554509748</c:v>
                </c:pt>
                <c:pt idx="11">
                  <c:v>2.1661180823704975</c:v>
                </c:pt>
                <c:pt idx="12">
                  <c:v>0.86917982081229761</c:v>
                </c:pt>
                <c:pt idx="13">
                  <c:v>1.9068423183385974</c:v>
                </c:pt>
                <c:pt idx="14">
                  <c:v>3.8153156568692967</c:v>
                </c:pt>
                <c:pt idx="15">
                  <c:v>4.4040387728361967</c:v>
                </c:pt>
                <c:pt idx="16">
                  <c:v>4.6467199712791967</c:v>
                </c:pt>
                <c:pt idx="17">
                  <c:v>2.9887649950091966</c:v>
                </c:pt>
                <c:pt idx="18">
                  <c:v>3.5590632706212966</c:v>
                </c:pt>
                <c:pt idx="19">
                  <c:v>2.2889814180207964</c:v>
                </c:pt>
                <c:pt idx="20">
                  <c:v>-0.80208884401760372</c:v>
                </c:pt>
                <c:pt idx="21">
                  <c:v>-0.71243578700420374</c:v>
                </c:pt>
                <c:pt idx="22">
                  <c:v>-1.2832367663935031</c:v>
                </c:pt>
                <c:pt idx="23">
                  <c:v>-2.9651680882070037</c:v>
                </c:pt>
                <c:pt idx="24">
                  <c:v>-4.7699199487838042</c:v>
                </c:pt>
                <c:pt idx="25">
                  <c:v>-3.7233187368420042</c:v>
                </c:pt>
                <c:pt idx="26">
                  <c:v>-5.1299294038784042</c:v>
                </c:pt>
                <c:pt idx="27">
                  <c:v>-5.8426094175258045</c:v>
                </c:pt>
                <c:pt idx="28">
                  <c:v>-7.0078722922818049</c:v>
                </c:pt>
                <c:pt idx="29">
                  <c:v>-7.6302736181701052</c:v>
                </c:pt>
                <c:pt idx="30">
                  <c:v>-7.2149289001810057</c:v>
                </c:pt>
                <c:pt idx="31">
                  <c:v>-8.120608384151506</c:v>
                </c:pt>
                <c:pt idx="32">
                  <c:v>-6.7339001363774056</c:v>
                </c:pt>
                <c:pt idx="33">
                  <c:v>-5.183211498646906</c:v>
                </c:pt>
                <c:pt idx="34">
                  <c:v>-4.1672434140136057</c:v>
                </c:pt>
                <c:pt idx="35">
                  <c:v>-4.6205656285064061</c:v>
                </c:pt>
                <c:pt idx="36">
                  <c:v>-4.8977586988614057</c:v>
                </c:pt>
                <c:pt idx="37">
                  <c:v>-6.5276353557702054</c:v>
                </c:pt>
                <c:pt idx="38">
                  <c:v>-6.0136839447032058</c:v>
                </c:pt>
                <c:pt idx="39">
                  <c:v>-8.1109025942898061</c:v>
                </c:pt>
                <c:pt idx="40">
                  <c:v>-8.4818559302917063</c:v>
                </c:pt>
                <c:pt idx="41">
                  <c:v>-9.8912646727399061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6.7706740360129219E-2"/>
              <c:y val="3.434722222222222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0222540217416394"/>
              <c:y val="1.347839506172839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9371388888888872"/>
          <c:w val="1"/>
          <c:h val="0.2062861111111111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143E-2"/>
          <c:y val="6.15876785595375E-2"/>
          <c:w val="0.90810026945198896"/>
          <c:h val="0.5573759599216523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'17. adat'!$A$3</c:f>
              <c:strCache>
                <c:ptCount val="1"/>
                <c:pt idx="0">
                  <c:v>Adóssággeneráló forrásbeáramlás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'17.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'17. adat'!$C$3:$AR$3</c:f>
              <c:numCache>
                <c:formatCode>0.0</c:formatCode>
                <c:ptCount val="42"/>
                <c:pt idx="0">
                  <c:v>3.0427197667429522</c:v>
                </c:pt>
                <c:pt idx="1">
                  <c:v>4.0877452172085258</c:v>
                </c:pt>
                <c:pt idx="2">
                  <c:v>6.4416236955571344</c:v>
                </c:pt>
                <c:pt idx="3">
                  <c:v>8.9606613144695224</c:v>
                </c:pt>
                <c:pt idx="4">
                  <c:v>10.683848712361279</c:v>
                </c:pt>
                <c:pt idx="5">
                  <c:v>9.1872109722088844</c:v>
                </c:pt>
                <c:pt idx="6">
                  <c:v>8.5879021898899488</c:v>
                </c:pt>
                <c:pt idx="7">
                  <c:v>7.9667252047876653</c:v>
                </c:pt>
                <c:pt idx="8">
                  <c:v>7.9901846398857144</c:v>
                </c:pt>
                <c:pt idx="9">
                  <c:v>7.5526068381670317</c:v>
                </c:pt>
                <c:pt idx="10">
                  <c:v>7.5872347677720784</c:v>
                </c:pt>
                <c:pt idx="11">
                  <c:v>5.9084639917639636</c:v>
                </c:pt>
                <c:pt idx="12">
                  <c:v>6.2248906593853119</c:v>
                </c:pt>
                <c:pt idx="13">
                  <c:v>5.8659395503290668</c:v>
                </c:pt>
                <c:pt idx="14">
                  <c:v>4.9572631520720449</c:v>
                </c:pt>
                <c:pt idx="15">
                  <c:v>2.9222246644454661</c:v>
                </c:pt>
                <c:pt idx="16">
                  <c:v>2.5378262346271852</c:v>
                </c:pt>
                <c:pt idx="17">
                  <c:v>0.57756904001199327</c:v>
                </c:pt>
                <c:pt idx="18">
                  <c:v>-2.576747213832153</c:v>
                </c:pt>
                <c:pt idx="19">
                  <c:v>-5.7695747521932823</c:v>
                </c:pt>
                <c:pt idx="20">
                  <c:v>-8.2717189652922674</c:v>
                </c:pt>
                <c:pt idx="21">
                  <c:v>-9.3547486051343451</c:v>
                </c:pt>
                <c:pt idx="22">
                  <c:v>-10.612616545502252</c:v>
                </c:pt>
                <c:pt idx="23">
                  <c:v>-14.281074121818801</c:v>
                </c:pt>
                <c:pt idx="24">
                  <c:v>-15.173295982404023</c:v>
                </c:pt>
                <c:pt idx="25">
                  <c:v>-14.506180155904723</c:v>
                </c:pt>
                <c:pt idx="26">
                  <c:v>-16.631208592938123</c:v>
                </c:pt>
                <c:pt idx="27">
                  <c:v>-19.756078353206938</c:v>
                </c:pt>
                <c:pt idx="28">
                  <c:v>-20.686519736014791</c:v>
                </c:pt>
                <c:pt idx="29">
                  <c:v>-21.993935861930016</c:v>
                </c:pt>
                <c:pt idx="30">
                  <c:v>-24.546557558268816</c:v>
                </c:pt>
                <c:pt idx="31">
                  <c:v>-28.219903533713481</c:v>
                </c:pt>
                <c:pt idx="32">
                  <c:v>-28.493262821530436</c:v>
                </c:pt>
                <c:pt idx="33">
                  <c:v>-29.659341574755274</c:v>
                </c:pt>
                <c:pt idx="34">
                  <c:v>-32.000814426065389</c:v>
                </c:pt>
                <c:pt idx="35">
                  <c:v>-33.723471295375155</c:v>
                </c:pt>
                <c:pt idx="36">
                  <c:v>-34.135656335907093</c:v>
                </c:pt>
                <c:pt idx="37">
                  <c:v>-35.198679788734822</c:v>
                </c:pt>
                <c:pt idx="38">
                  <c:v>-35.964196480325747</c:v>
                </c:pt>
                <c:pt idx="39">
                  <c:v>-37.634733173463765</c:v>
                </c:pt>
                <c:pt idx="40">
                  <c:v>-39.065905877115206</c:v>
                </c:pt>
                <c:pt idx="41">
                  <c:v>-39.600360242235823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8-4B63-8460-6DEA2A61F1A9}"/>
            </c:ext>
          </c:extLst>
        </c:ser>
        <c:ser>
          <c:idx val="2"/>
          <c:order val="2"/>
          <c:tx>
            <c:strRef>
              <c:f>'17. adat'!$A$4</c:f>
              <c:strCache>
                <c:ptCount val="1"/>
                <c:pt idx="0">
                  <c:v>Átértékelődés és egyéb volumenhatás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'17.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'17. adat'!$C$4:$AR$4</c:f>
              <c:numCache>
                <c:formatCode>0.0</c:formatCode>
                <c:ptCount val="42"/>
                <c:pt idx="0">
                  <c:v>2.0050268475231476</c:v>
                </c:pt>
                <c:pt idx="1">
                  <c:v>-1.061219837221961</c:v>
                </c:pt>
                <c:pt idx="2">
                  <c:v>-3.7806654037733312E-2</c:v>
                </c:pt>
                <c:pt idx="3">
                  <c:v>2.5378918379280488</c:v>
                </c:pt>
                <c:pt idx="4">
                  <c:v>7.5884782018496093</c:v>
                </c:pt>
                <c:pt idx="5">
                  <c:v>2.3416218478198711</c:v>
                </c:pt>
                <c:pt idx="6">
                  <c:v>3.0986598494915691</c:v>
                </c:pt>
                <c:pt idx="7">
                  <c:v>3.5158945189504478</c:v>
                </c:pt>
                <c:pt idx="8">
                  <c:v>4.5277875592420962</c:v>
                </c:pt>
                <c:pt idx="9">
                  <c:v>8.4054469364850579</c:v>
                </c:pt>
                <c:pt idx="10">
                  <c:v>6.8504817013839068</c:v>
                </c:pt>
                <c:pt idx="11">
                  <c:v>7.2144453835104958</c:v>
                </c:pt>
                <c:pt idx="12">
                  <c:v>5.8622061788061908</c:v>
                </c:pt>
                <c:pt idx="13">
                  <c:v>6.5714081224566607</c:v>
                </c:pt>
                <c:pt idx="14">
                  <c:v>9.355246017041086</c:v>
                </c:pt>
                <c:pt idx="15">
                  <c:v>9.4248781260629819</c:v>
                </c:pt>
                <c:pt idx="16">
                  <c:v>9.1526469827731454</c:v>
                </c:pt>
                <c:pt idx="17">
                  <c:v>10.27465681990558</c:v>
                </c:pt>
                <c:pt idx="18">
                  <c:v>11.345856113022009</c:v>
                </c:pt>
                <c:pt idx="19">
                  <c:v>13.126721026609777</c:v>
                </c:pt>
                <c:pt idx="20">
                  <c:v>14.003452755918218</c:v>
                </c:pt>
                <c:pt idx="21">
                  <c:v>13.578781597413753</c:v>
                </c:pt>
                <c:pt idx="22">
                  <c:v>14.105851293578104</c:v>
                </c:pt>
                <c:pt idx="23">
                  <c:v>14.639341667639371</c:v>
                </c:pt>
                <c:pt idx="24">
                  <c:v>15.934809701948065</c:v>
                </c:pt>
                <c:pt idx="25">
                  <c:v>17.584756257270744</c:v>
                </c:pt>
                <c:pt idx="26">
                  <c:v>18.319292521786203</c:v>
                </c:pt>
                <c:pt idx="27">
                  <c:v>19.741578882912727</c:v>
                </c:pt>
                <c:pt idx="28">
                  <c:v>21.143216295440702</c:v>
                </c:pt>
                <c:pt idx="29">
                  <c:v>20.727131541235536</c:v>
                </c:pt>
                <c:pt idx="30">
                  <c:v>20.890733644256581</c:v>
                </c:pt>
                <c:pt idx="31">
                  <c:v>21.00467438845417</c:v>
                </c:pt>
                <c:pt idx="32">
                  <c:v>20.805582660940903</c:v>
                </c:pt>
                <c:pt idx="33">
                  <c:v>20.4485166563123</c:v>
                </c:pt>
                <c:pt idx="34">
                  <c:v>20.764872221328147</c:v>
                </c:pt>
                <c:pt idx="35">
                  <c:v>21.21591619573606</c:v>
                </c:pt>
                <c:pt idx="36">
                  <c:v>21.075993124665501</c:v>
                </c:pt>
                <c:pt idx="37">
                  <c:v>20.810615009947899</c:v>
                </c:pt>
                <c:pt idx="38">
                  <c:v>20.827811622625944</c:v>
                </c:pt>
                <c:pt idx="39">
                  <c:v>20.713837147155392</c:v>
                </c:pt>
                <c:pt idx="40">
                  <c:v>19.990803116548822</c:v>
                </c:pt>
                <c:pt idx="41">
                  <c:v>19.504573814247969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8-4B63-8460-6DEA2A61F1A9}"/>
            </c:ext>
          </c:extLst>
        </c:ser>
        <c:ser>
          <c:idx val="3"/>
          <c:order val="3"/>
          <c:tx>
            <c:strRef>
              <c:f>'17. adat'!$A$5</c:f>
              <c:strCache>
                <c:ptCount val="1"/>
                <c:pt idx="0">
                  <c:v>Nominális GDP változásának hatása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'17.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'17. adat'!$C$5:$AR$5</c:f>
              <c:numCache>
                <c:formatCode>0.0</c:formatCode>
                <c:ptCount val="42"/>
                <c:pt idx="0">
                  <c:v>-0.93593467940357722</c:v>
                </c:pt>
                <c:pt idx="1">
                  <c:v>-1.8213922953834838</c:v>
                </c:pt>
                <c:pt idx="2">
                  <c:v>-2.1822467465552831</c:v>
                </c:pt>
                <c:pt idx="3">
                  <c:v>-2.6345928385670678</c:v>
                </c:pt>
                <c:pt idx="4">
                  <c:v>-1.9745036339581743</c:v>
                </c:pt>
                <c:pt idx="5">
                  <c:v>-1.2831275773329152</c:v>
                </c:pt>
                <c:pt idx="6">
                  <c:v>-0.98654117845028955</c:v>
                </c:pt>
                <c:pt idx="7">
                  <c:v>-1.0123422179906636</c:v>
                </c:pt>
                <c:pt idx="8">
                  <c:v>-1.0721871445169282</c:v>
                </c:pt>
                <c:pt idx="9">
                  <c:v>-1.4334848428843414</c:v>
                </c:pt>
                <c:pt idx="10">
                  <c:v>-2.1761877165819508</c:v>
                </c:pt>
                <c:pt idx="11">
                  <c:v>-2.7094566003361185</c:v>
                </c:pt>
                <c:pt idx="12">
                  <c:v>-3.19703272013076</c:v>
                </c:pt>
                <c:pt idx="13">
                  <c:v>-3.6468292958873603</c:v>
                </c:pt>
                <c:pt idx="14">
                  <c:v>-4.2274900778051787</c:v>
                </c:pt>
                <c:pt idx="15">
                  <c:v>-4.7903499790953257</c:v>
                </c:pt>
                <c:pt idx="16">
                  <c:v>-5.1207288126938799</c:v>
                </c:pt>
                <c:pt idx="17">
                  <c:v>-5.407449136715508</c:v>
                </c:pt>
                <c:pt idx="18">
                  <c:v>-5.689230492981256</c:v>
                </c:pt>
                <c:pt idx="19">
                  <c:v>-5.6382795431307358</c:v>
                </c:pt>
                <c:pt idx="20">
                  <c:v>-6.0109643638661723</c:v>
                </c:pt>
                <c:pt idx="21">
                  <c:v>-6.6187151877662718</c:v>
                </c:pt>
                <c:pt idx="22">
                  <c:v>-7.1660371122461761</c:v>
                </c:pt>
                <c:pt idx="23">
                  <c:v>-7.7463704224166703</c:v>
                </c:pt>
                <c:pt idx="24">
                  <c:v>-8.3918774649493493</c:v>
                </c:pt>
                <c:pt idx="25">
                  <c:v>-9.0544718557012303</c:v>
                </c:pt>
                <c:pt idx="26">
                  <c:v>-9.8305881093365866</c:v>
                </c:pt>
                <c:pt idx="27">
                  <c:v>-10.480014086534036</c:v>
                </c:pt>
                <c:pt idx="28">
                  <c:v>-10.847087940541957</c:v>
                </c:pt>
                <c:pt idx="29">
                  <c:v>-11.211253851398986</c:v>
                </c:pt>
                <c:pt idx="30">
                  <c:v>-11.489096401660341</c:v>
                </c:pt>
                <c:pt idx="31">
                  <c:v>-12.099074613942788</c:v>
                </c:pt>
                <c:pt idx="32">
                  <c:v>-12.265891585504637</c:v>
                </c:pt>
                <c:pt idx="33">
                  <c:v>-12.578879017435071</c:v>
                </c:pt>
                <c:pt idx="34">
                  <c:v>-12.723598654949953</c:v>
                </c:pt>
                <c:pt idx="35">
                  <c:v>-12.829468447828333</c:v>
                </c:pt>
                <c:pt idx="36">
                  <c:v>-13.137520117824097</c:v>
                </c:pt>
                <c:pt idx="37">
                  <c:v>-13.419991543563928</c:v>
                </c:pt>
                <c:pt idx="38">
                  <c:v>-13.742459397422902</c:v>
                </c:pt>
                <c:pt idx="39">
                  <c:v>-14.090481124983057</c:v>
                </c:pt>
                <c:pt idx="40">
                  <c:v>-14.341278609987826</c:v>
                </c:pt>
                <c:pt idx="41">
                  <c:v>-14.584002894591709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58-4B63-8460-6DEA2A61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50944"/>
        <c:axId val="705550552"/>
      </c:barChart>
      <c:lineChart>
        <c:grouping val="standard"/>
        <c:varyColors val="0"/>
        <c:ser>
          <c:idx val="0"/>
          <c:order val="0"/>
          <c:tx>
            <c:strRef>
              <c:f>'17. adat'!$A$6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'17.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'17. adat'!$C$6:$AR$6</c:f>
              <c:numCache>
                <c:formatCode>0.0</c:formatCode>
                <c:ptCount val="42"/>
                <c:pt idx="0">
                  <c:v>48.314533274205743</c:v>
                </c:pt>
                <c:pt idx="1">
                  <c:v>45.407854423949047</c:v>
                </c:pt>
                <c:pt idx="2">
                  <c:v>48.424291634313185</c:v>
                </c:pt>
                <c:pt idx="3">
                  <c:v>53.066681653185086</c:v>
                </c:pt>
                <c:pt idx="4">
                  <c:v>60.500544619596766</c:v>
                </c:pt>
                <c:pt idx="5">
                  <c:v>54.448426582044512</c:v>
                </c:pt>
                <c:pt idx="6">
                  <c:v>54.902742200273565</c:v>
                </c:pt>
                <c:pt idx="7">
                  <c:v>54.672998845102498</c:v>
                </c:pt>
                <c:pt idx="8">
                  <c:v>55.648506393951472</c:v>
                </c:pt>
                <c:pt idx="9">
                  <c:v>58.727290271111428</c:v>
                </c:pt>
                <c:pt idx="10">
                  <c:v>56.464250091920022</c:v>
                </c:pt>
                <c:pt idx="11">
                  <c:v>54.616174114289798</c:v>
                </c:pt>
                <c:pt idx="12">
                  <c:v>53.09278545740468</c:v>
                </c:pt>
                <c:pt idx="13">
                  <c:v>52.993239716238634</c:v>
                </c:pt>
                <c:pt idx="14">
                  <c:v>54.287740430651311</c:v>
                </c:pt>
                <c:pt idx="15">
                  <c:v>51.759474150757285</c:v>
                </c:pt>
                <c:pt idx="16">
                  <c:v>50.772465744061108</c:v>
                </c:pt>
                <c:pt idx="17">
                  <c:v>49.647498062547513</c:v>
                </c:pt>
                <c:pt idx="18">
                  <c:v>47.282599745555267</c:v>
                </c:pt>
                <c:pt idx="19">
                  <c:v>45.921588070638947</c:v>
                </c:pt>
                <c:pt idx="20">
                  <c:v>43.923490766111662</c:v>
                </c:pt>
                <c:pt idx="21">
                  <c:v>41.808039143861798</c:v>
                </c:pt>
                <c:pt idx="22">
                  <c:v>40.529918975173871</c:v>
                </c:pt>
                <c:pt idx="23">
                  <c:v>36.814618462753586</c:v>
                </c:pt>
                <c:pt idx="24">
                  <c:v>36.572357593944353</c:v>
                </c:pt>
                <c:pt idx="25">
                  <c:v>38.226825585008939</c:v>
                </c:pt>
                <c:pt idx="26">
                  <c:v>36.060217158860446</c:v>
                </c:pt>
                <c:pt idx="27">
                  <c:v>33.708207782518883</c:v>
                </c:pt>
                <c:pt idx="28">
                  <c:v>33.812329958226371</c:v>
                </c:pt>
                <c:pt idx="29">
                  <c:v>31.724663167248611</c:v>
                </c:pt>
                <c:pt idx="30">
                  <c:v>29.057801023673267</c:v>
                </c:pt>
                <c:pt idx="31">
                  <c:v>24.888417580146772</c:v>
                </c:pt>
                <c:pt idx="32">
                  <c:v>24.249149593254376</c:v>
                </c:pt>
                <c:pt idx="33">
                  <c:v>22.413214446056678</c:v>
                </c:pt>
                <c:pt idx="34">
                  <c:v>20.243694353738732</c:v>
                </c:pt>
                <c:pt idx="35">
                  <c:v>18.866211665955227</c:v>
                </c:pt>
                <c:pt idx="36">
                  <c:v>18.00591607156549</c:v>
                </c:pt>
                <c:pt idx="37">
                  <c:v>16.39492248665217</c:v>
                </c:pt>
                <c:pt idx="38">
                  <c:v>15.324170026914279</c:v>
                </c:pt>
                <c:pt idx="39">
                  <c:v>13.191637130748479</c:v>
                </c:pt>
                <c:pt idx="40">
                  <c:v>10.700079159654337</c:v>
                </c:pt>
                <c:pt idx="41">
                  <c:v>9.4339798178909469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58-4B63-8460-6DEA2A61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3496"/>
        <c:axId val="705544280"/>
      </c:lineChart>
      <c:catAx>
        <c:axId val="70555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5067201809599"/>
              <c:y val="3.1430240498934497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0552"/>
        <c:crosses val="autoZero"/>
        <c:auto val="1"/>
        <c:lblAlgn val="ctr"/>
        <c:lblOffset val="100"/>
        <c:tickLblSkip val="1"/>
        <c:noMultiLvlLbl val="0"/>
      </c:catAx>
      <c:valAx>
        <c:axId val="705550552"/>
        <c:scaling>
          <c:orientation val="minMax"/>
          <c:max val="70"/>
          <c:min val="-6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0944"/>
        <c:crosses val="autoZero"/>
        <c:crossBetween val="between"/>
        <c:majorUnit val="10"/>
      </c:valAx>
      <c:catAx>
        <c:axId val="7055434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415479922737408E-2"/>
              <c:y val="2.9620121936168639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44280"/>
        <c:crosses val="autoZero"/>
        <c:auto val="1"/>
        <c:lblAlgn val="ctr"/>
        <c:lblOffset val="100"/>
        <c:noMultiLvlLbl val="0"/>
      </c:catAx>
      <c:valAx>
        <c:axId val="705544280"/>
        <c:scaling>
          <c:orientation val="minMax"/>
          <c:max val="70"/>
          <c:min val="-6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3496"/>
        <c:crosses val="max"/>
        <c:crossBetween val="between"/>
        <c:majorUnit val="1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9965684486608701"/>
          <c:w val="1"/>
          <c:h val="0.1987770588325651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143E-2"/>
          <c:y val="4.8304659409736932E-2"/>
          <c:w val="0.90810026945198896"/>
          <c:h val="0.5336622734854055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'17. adat'!$B$3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'17.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'17. adat'!$C$3:$AR$3</c:f>
              <c:numCache>
                <c:formatCode>0.0</c:formatCode>
                <c:ptCount val="42"/>
                <c:pt idx="0">
                  <c:v>3.0427197667429522</c:v>
                </c:pt>
                <c:pt idx="1">
                  <c:v>4.0877452172085258</c:v>
                </c:pt>
                <c:pt idx="2">
                  <c:v>6.4416236955571344</c:v>
                </c:pt>
                <c:pt idx="3">
                  <c:v>8.9606613144695224</c:v>
                </c:pt>
                <c:pt idx="4">
                  <c:v>10.683848712361279</c:v>
                </c:pt>
                <c:pt idx="5">
                  <c:v>9.1872109722088844</c:v>
                </c:pt>
                <c:pt idx="6">
                  <c:v>8.5879021898899488</c:v>
                </c:pt>
                <c:pt idx="7">
                  <c:v>7.9667252047876653</c:v>
                </c:pt>
                <c:pt idx="8">
                  <c:v>7.9901846398857144</c:v>
                </c:pt>
                <c:pt idx="9">
                  <c:v>7.5526068381670317</c:v>
                </c:pt>
                <c:pt idx="10">
                  <c:v>7.5872347677720784</c:v>
                </c:pt>
                <c:pt idx="11">
                  <c:v>5.9084639917639636</c:v>
                </c:pt>
                <c:pt idx="12">
                  <c:v>6.2248906593853119</c:v>
                </c:pt>
                <c:pt idx="13">
                  <c:v>5.8659395503290668</c:v>
                </c:pt>
                <c:pt idx="14">
                  <c:v>4.9572631520720449</c:v>
                </c:pt>
                <c:pt idx="15">
                  <c:v>2.9222246644454661</c:v>
                </c:pt>
                <c:pt idx="16">
                  <c:v>2.5378262346271852</c:v>
                </c:pt>
                <c:pt idx="17">
                  <c:v>0.57756904001199327</c:v>
                </c:pt>
                <c:pt idx="18">
                  <c:v>-2.576747213832153</c:v>
                </c:pt>
                <c:pt idx="19">
                  <c:v>-5.7695747521932823</c:v>
                </c:pt>
                <c:pt idx="20">
                  <c:v>-8.2717189652922674</c:v>
                </c:pt>
                <c:pt idx="21">
                  <c:v>-9.3547486051343451</c:v>
                </c:pt>
                <c:pt idx="22">
                  <c:v>-10.612616545502252</c:v>
                </c:pt>
                <c:pt idx="23">
                  <c:v>-14.281074121818801</c:v>
                </c:pt>
                <c:pt idx="24">
                  <c:v>-15.173295982404023</c:v>
                </c:pt>
                <c:pt idx="25">
                  <c:v>-14.506180155904723</c:v>
                </c:pt>
                <c:pt idx="26">
                  <c:v>-16.631208592938123</c:v>
                </c:pt>
                <c:pt idx="27">
                  <c:v>-19.756078353206938</c:v>
                </c:pt>
                <c:pt idx="28">
                  <c:v>-20.686519736014791</c:v>
                </c:pt>
                <c:pt idx="29">
                  <c:v>-21.993935861930016</c:v>
                </c:pt>
                <c:pt idx="30">
                  <c:v>-24.546557558268816</c:v>
                </c:pt>
                <c:pt idx="31">
                  <c:v>-28.219903533713481</c:v>
                </c:pt>
                <c:pt idx="32">
                  <c:v>-28.493262821530436</c:v>
                </c:pt>
                <c:pt idx="33">
                  <c:v>-29.659341574755274</c:v>
                </c:pt>
                <c:pt idx="34">
                  <c:v>-32.000814426065389</c:v>
                </c:pt>
                <c:pt idx="35">
                  <c:v>-33.723471295375155</c:v>
                </c:pt>
                <c:pt idx="36">
                  <c:v>-34.135656335907093</c:v>
                </c:pt>
                <c:pt idx="37">
                  <c:v>-35.198679788734822</c:v>
                </c:pt>
                <c:pt idx="38">
                  <c:v>-35.964196480325747</c:v>
                </c:pt>
                <c:pt idx="39">
                  <c:v>-37.634733173463765</c:v>
                </c:pt>
                <c:pt idx="40">
                  <c:v>-39.065905877115206</c:v>
                </c:pt>
                <c:pt idx="41">
                  <c:v>-39.600360242235823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6-40EC-8501-55B6088E8F33}"/>
            </c:ext>
          </c:extLst>
        </c:ser>
        <c:ser>
          <c:idx val="2"/>
          <c:order val="2"/>
          <c:tx>
            <c:strRef>
              <c:f>'17. adat'!$B$4</c:f>
              <c:strCache>
                <c:ptCount val="1"/>
                <c:pt idx="0">
                  <c:v>Revaluation and other changes in volume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'17.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'17. adat'!$C$4:$AR$4</c:f>
              <c:numCache>
                <c:formatCode>0.0</c:formatCode>
                <c:ptCount val="42"/>
                <c:pt idx="0">
                  <c:v>2.0050268475231476</c:v>
                </c:pt>
                <c:pt idx="1">
                  <c:v>-1.061219837221961</c:v>
                </c:pt>
                <c:pt idx="2">
                  <c:v>-3.7806654037733312E-2</c:v>
                </c:pt>
                <c:pt idx="3">
                  <c:v>2.5378918379280488</c:v>
                </c:pt>
                <c:pt idx="4">
                  <c:v>7.5884782018496093</c:v>
                </c:pt>
                <c:pt idx="5">
                  <c:v>2.3416218478198711</c:v>
                </c:pt>
                <c:pt idx="6">
                  <c:v>3.0986598494915691</c:v>
                </c:pt>
                <c:pt idx="7">
                  <c:v>3.5158945189504478</c:v>
                </c:pt>
                <c:pt idx="8">
                  <c:v>4.5277875592420962</c:v>
                </c:pt>
                <c:pt idx="9">
                  <c:v>8.4054469364850579</c:v>
                </c:pt>
                <c:pt idx="10">
                  <c:v>6.8504817013839068</c:v>
                </c:pt>
                <c:pt idx="11">
                  <c:v>7.2144453835104958</c:v>
                </c:pt>
                <c:pt idx="12">
                  <c:v>5.8622061788061908</c:v>
                </c:pt>
                <c:pt idx="13">
                  <c:v>6.5714081224566607</c:v>
                </c:pt>
                <c:pt idx="14">
                  <c:v>9.355246017041086</c:v>
                </c:pt>
                <c:pt idx="15">
                  <c:v>9.4248781260629819</c:v>
                </c:pt>
                <c:pt idx="16">
                  <c:v>9.1526469827731454</c:v>
                </c:pt>
                <c:pt idx="17">
                  <c:v>10.27465681990558</c:v>
                </c:pt>
                <c:pt idx="18">
                  <c:v>11.345856113022009</c:v>
                </c:pt>
                <c:pt idx="19">
                  <c:v>13.126721026609777</c:v>
                </c:pt>
                <c:pt idx="20">
                  <c:v>14.003452755918218</c:v>
                </c:pt>
                <c:pt idx="21">
                  <c:v>13.578781597413753</c:v>
                </c:pt>
                <c:pt idx="22">
                  <c:v>14.105851293578104</c:v>
                </c:pt>
                <c:pt idx="23">
                  <c:v>14.639341667639371</c:v>
                </c:pt>
                <c:pt idx="24">
                  <c:v>15.934809701948065</c:v>
                </c:pt>
                <c:pt idx="25">
                  <c:v>17.584756257270744</c:v>
                </c:pt>
                <c:pt idx="26">
                  <c:v>18.319292521786203</c:v>
                </c:pt>
                <c:pt idx="27">
                  <c:v>19.741578882912727</c:v>
                </c:pt>
                <c:pt idx="28">
                  <c:v>21.143216295440702</c:v>
                </c:pt>
                <c:pt idx="29">
                  <c:v>20.727131541235536</c:v>
                </c:pt>
                <c:pt idx="30">
                  <c:v>20.890733644256581</c:v>
                </c:pt>
                <c:pt idx="31">
                  <c:v>21.00467438845417</c:v>
                </c:pt>
                <c:pt idx="32">
                  <c:v>20.805582660940903</c:v>
                </c:pt>
                <c:pt idx="33">
                  <c:v>20.4485166563123</c:v>
                </c:pt>
                <c:pt idx="34">
                  <c:v>20.764872221328147</c:v>
                </c:pt>
                <c:pt idx="35">
                  <c:v>21.21591619573606</c:v>
                </c:pt>
                <c:pt idx="36">
                  <c:v>21.075993124665501</c:v>
                </c:pt>
                <c:pt idx="37">
                  <c:v>20.810615009947899</c:v>
                </c:pt>
                <c:pt idx="38">
                  <c:v>20.827811622625944</c:v>
                </c:pt>
                <c:pt idx="39">
                  <c:v>20.713837147155392</c:v>
                </c:pt>
                <c:pt idx="40">
                  <c:v>19.990803116548822</c:v>
                </c:pt>
                <c:pt idx="41">
                  <c:v>19.504573814247969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6-40EC-8501-55B6088E8F33}"/>
            </c:ext>
          </c:extLst>
        </c:ser>
        <c:ser>
          <c:idx val="3"/>
          <c:order val="3"/>
          <c:tx>
            <c:strRef>
              <c:f>'17. adat'!$B$5</c:f>
              <c:strCache>
                <c:ptCount val="1"/>
                <c:pt idx="0">
                  <c:v>Changes in the nominal amount of GDP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'17.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'17. adat'!$C$5:$AR$5</c:f>
              <c:numCache>
                <c:formatCode>0.0</c:formatCode>
                <c:ptCount val="42"/>
                <c:pt idx="0">
                  <c:v>-0.93593467940357722</c:v>
                </c:pt>
                <c:pt idx="1">
                  <c:v>-1.8213922953834838</c:v>
                </c:pt>
                <c:pt idx="2">
                  <c:v>-2.1822467465552831</c:v>
                </c:pt>
                <c:pt idx="3">
                  <c:v>-2.6345928385670678</c:v>
                </c:pt>
                <c:pt idx="4">
                  <c:v>-1.9745036339581743</c:v>
                </c:pt>
                <c:pt idx="5">
                  <c:v>-1.2831275773329152</c:v>
                </c:pt>
                <c:pt idx="6">
                  <c:v>-0.98654117845028955</c:v>
                </c:pt>
                <c:pt idx="7">
                  <c:v>-1.0123422179906636</c:v>
                </c:pt>
                <c:pt idx="8">
                  <c:v>-1.0721871445169282</c:v>
                </c:pt>
                <c:pt idx="9">
                  <c:v>-1.4334848428843414</c:v>
                </c:pt>
                <c:pt idx="10">
                  <c:v>-2.1761877165819508</c:v>
                </c:pt>
                <c:pt idx="11">
                  <c:v>-2.7094566003361185</c:v>
                </c:pt>
                <c:pt idx="12">
                  <c:v>-3.19703272013076</c:v>
                </c:pt>
                <c:pt idx="13">
                  <c:v>-3.6468292958873603</c:v>
                </c:pt>
                <c:pt idx="14">
                  <c:v>-4.2274900778051787</c:v>
                </c:pt>
                <c:pt idx="15">
                  <c:v>-4.7903499790953257</c:v>
                </c:pt>
                <c:pt idx="16">
                  <c:v>-5.1207288126938799</c:v>
                </c:pt>
                <c:pt idx="17">
                  <c:v>-5.407449136715508</c:v>
                </c:pt>
                <c:pt idx="18">
                  <c:v>-5.689230492981256</c:v>
                </c:pt>
                <c:pt idx="19">
                  <c:v>-5.6382795431307358</c:v>
                </c:pt>
                <c:pt idx="20">
                  <c:v>-6.0109643638661723</c:v>
                </c:pt>
                <c:pt idx="21">
                  <c:v>-6.6187151877662718</c:v>
                </c:pt>
                <c:pt idx="22">
                  <c:v>-7.1660371122461761</c:v>
                </c:pt>
                <c:pt idx="23">
                  <c:v>-7.7463704224166703</c:v>
                </c:pt>
                <c:pt idx="24">
                  <c:v>-8.3918774649493493</c:v>
                </c:pt>
                <c:pt idx="25">
                  <c:v>-9.0544718557012303</c:v>
                </c:pt>
                <c:pt idx="26">
                  <c:v>-9.8305881093365866</c:v>
                </c:pt>
                <c:pt idx="27">
                  <c:v>-10.480014086534036</c:v>
                </c:pt>
                <c:pt idx="28">
                  <c:v>-10.847087940541957</c:v>
                </c:pt>
                <c:pt idx="29">
                  <c:v>-11.211253851398986</c:v>
                </c:pt>
                <c:pt idx="30">
                  <c:v>-11.489096401660341</c:v>
                </c:pt>
                <c:pt idx="31">
                  <c:v>-12.099074613942788</c:v>
                </c:pt>
                <c:pt idx="32">
                  <c:v>-12.265891585504637</c:v>
                </c:pt>
                <c:pt idx="33">
                  <c:v>-12.578879017435071</c:v>
                </c:pt>
                <c:pt idx="34">
                  <c:v>-12.723598654949953</c:v>
                </c:pt>
                <c:pt idx="35">
                  <c:v>-12.829468447828333</c:v>
                </c:pt>
                <c:pt idx="36">
                  <c:v>-13.137520117824097</c:v>
                </c:pt>
                <c:pt idx="37">
                  <c:v>-13.419991543563928</c:v>
                </c:pt>
                <c:pt idx="38">
                  <c:v>-13.742459397422902</c:v>
                </c:pt>
                <c:pt idx="39">
                  <c:v>-14.090481124983057</c:v>
                </c:pt>
                <c:pt idx="40">
                  <c:v>-14.341278609987826</c:v>
                </c:pt>
                <c:pt idx="41">
                  <c:v>-14.584002894591709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D6-40EC-8501-55B6088E8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50944"/>
        <c:axId val="705550552"/>
      </c:barChart>
      <c:lineChart>
        <c:grouping val="standard"/>
        <c:varyColors val="0"/>
        <c:ser>
          <c:idx val="0"/>
          <c:order val="0"/>
          <c:tx>
            <c:strRef>
              <c:f>'17. adat'!$B$6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'17. adat'!$C$2:$AQ$2</c:f>
              <c:strCache>
                <c:ptCount val="4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</c:strCache>
            </c:strRef>
          </c:cat>
          <c:val>
            <c:numRef>
              <c:f>'17. adat'!$C$6:$AR$6</c:f>
              <c:numCache>
                <c:formatCode>0.0</c:formatCode>
                <c:ptCount val="42"/>
                <c:pt idx="0">
                  <c:v>48.314533274205743</c:v>
                </c:pt>
                <c:pt idx="1">
                  <c:v>45.407854423949047</c:v>
                </c:pt>
                <c:pt idx="2">
                  <c:v>48.424291634313185</c:v>
                </c:pt>
                <c:pt idx="3">
                  <c:v>53.066681653185086</c:v>
                </c:pt>
                <c:pt idx="4">
                  <c:v>60.500544619596766</c:v>
                </c:pt>
                <c:pt idx="5">
                  <c:v>54.448426582044512</c:v>
                </c:pt>
                <c:pt idx="6">
                  <c:v>54.902742200273565</c:v>
                </c:pt>
                <c:pt idx="7">
                  <c:v>54.672998845102498</c:v>
                </c:pt>
                <c:pt idx="8">
                  <c:v>55.648506393951472</c:v>
                </c:pt>
                <c:pt idx="9">
                  <c:v>58.727290271111428</c:v>
                </c:pt>
                <c:pt idx="10">
                  <c:v>56.464250091920022</c:v>
                </c:pt>
                <c:pt idx="11">
                  <c:v>54.616174114289798</c:v>
                </c:pt>
                <c:pt idx="12">
                  <c:v>53.09278545740468</c:v>
                </c:pt>
                <c:pt idx="13">
                  <c:v>52.993239716238634</c:v>
                </c:pt>
                <c:pt idx="14">
                  <c:v>54.287740430651311</c:v>
                </c:pt>
                <c:pt idx="15">
                  <c:v>51.759474150757285</c:v>
                </c:pt>
                <c:pt idx="16">
                  <c:v>50.772465744061108</c:v>
                </c:pt>
                <c:pt idx="17">
                  <c:v>49.647498062547513</c:v>
                </c:pt>
                <c:pt idx="18">
                  <c:v>47.282599745555267</c:v>
                </c:pt>
                <c:pt idx="19">
                  <c:v>45.921588070638947</c:v>
                </c:pt>
                <c:pt idx="20">
                  <c:v>43.923490766111662</c:v>
                </c:pt>
                <c:pt idx="21">
                  <c:v>41.808039143861798</c:v>
                </c:pt>
                <c:pt idx="22">
                  <c:v>40.529918975173871</c:v>
                </c:pt>
                <c:pt idx="23">
                  <c:v>36.814618462753586</c:v>
                </c:pt>
                <c:pt idx="24">
                  <c:v>36.572357593944353</c:v>
                </c:pt>
                <c:pt idx="25">
                  <c:v>38.226825585008939</c:v>
                </c:pt>
                <c:pt idx="26">
                  <c:v>36.060217158860446</c:v>
                </c:pt>
                <c:pt idx="27">
                  <c:v>33.708207782518883</c:v>
                </c:pt>
                <c:pt idx="28">
                  <c:v>33.812329958226371</c:v>
                </c:pt>
                <c:pt idx="29">
                  <c:v>31.724663167248611</c:v>
                </c:pt>
                <c:pt idx="30">
                  <c:v>29.057801023673267</c:v>
                </c:pt>
                <c:pt idx="31">
                  <c:v>24.888417580146772</c:v>
                </c:pt>
                <c:pt idx="32">
                  <c:v>24.249149593254376</c:v>
                </c:pt>
                <c:pt idx="33">
                  <c:v>22.413214446056678</c:v>
                </c:pt>
                <c:pt idx="34">
                  <c:v>20.243694353738732</c:v>
                </c:pt>
                <c:pt idx="35">
                  <c:v>18.866211665955227</c:v>
                </c:pt>
                <c:pt idx="36">
                  <c:v>18.00591607156549</c:v>
                </c:pt>
                <c:pt idx="37">
                  <c:v>16.39492248665217</c:v>
                </c:pt>
                <c:pt idx="38">
                  <c:v>15.324170026914279</c:v>
                </c:pt>
                <c:pt idx="39">
                  <c:v>13.191637130748479</c:v>
                </c:pt>
                <c:pt idx="40">
                  <c:v>10.700079159654337</c:v>
                </c:pt>
                <c:pt idx="41">
                  <c:v>9.4339798178909469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D6-40EC-8501-55B6088E8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3496"/>
        <c:axId val="705544280"/>
      </c:lineChart>
      <c:catAx>
        <c:axId val="70555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828358585858586"/>
              <c:y val="3.1597222222222221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0552"/>
        <c:crosses val="autoZero"/>
        <c:auto val="1"/>
        <c:lblAlgn val="ctr"/>
        <c:lblOffset val="100"/>
        <c:tickLblSkip val="1"/>
        <c:noMultiLvlLbl val="0"/>
      </c:catAx>
      <c:valAx>
        <c:axId val="705550552"/>
        <c:scaling>
          <c:orientation val="minMax"/>
          <c:max val="70"/>
          <c:min val="-6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0944"/>
        <c:crosses val="autoZero"/>
        <c:crossBetween val="between"/>
        <c:majorUnit val="10"/>
      </c:valAx>
      <c:catAx>
        <c:axId val="7055434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9415479922737408E-2"/>
              <c:y val="2.9620121936168639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44280"/>
        <c:crosses val="autoZero"/>
        <c:auto val="1"/>
        <c:lblAlgn val="ctr"/>
        <c:lblOffset val="100"/>
        <c:noMultiLvlLbl val="0"/>
      </c:catAx>
      <c:valAx>
        <c:axId val="705544280"/>
        <c:scaling>
          <c:orientation val="minMax"/>
          <c:max val="70"/>
          <c:min val="-6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3496"/>
        <c:crosses val="max"/>
        <c:crossBetween val="between"/>
        <c:majorUnit val="1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7695526025321116"/>
          <c:w val="0.94764099216359488"/>
          <c:h val="0.221478387917466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6.6862922223993482E-2"/>
          <c:w val="0.87098359378567969"/>
          <c:h val="0.5535827266769399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'18. 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cat>
            <c:strRef>
              <c:f>'18. adat'!$C$1:$AQ$1</c:f>
              <c:strCache>
                <c:ptCount val="4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</c:strCache>
            </c:strRef>
          </c:cat>
          <c:val>
            <c:numRef>
              <c:f>'18. adat'!$C$3:$AR$3</c:f>
              <c:numCache>
                <c:formatCode>0.0</c:formatCode>
                <c:ptCount val="42"/>
                <c:pt idx="0">
                  <c:v>22.717097873024247</c:v>
                </c:pt>
                <c:pt idx="1">
                  <c:v>22.054839366366753</c:v>
                </c:pt>
                <c:pt idx="2">
                  <c:v>22.583623645055766</c:v>
                </c:pt>
                <c:pt idx="3">
                  <c:v>29.091389718581858</c:v>
                </c:pt>
                <c:pt idx="4">
                  <c:v>33.951800129852828</c:v>
                </c:pt>
                <c:pt idx="5">
                  <c:v>26.9005670849434</c:v>
                </c:pt>
                <c:pt idx="6">
                  <c:v>26.33714365424775</c:v>
                </c:pt>
                <c:pt idx="7">
                  <c:v>26.422965111100826</c:v>
                </c:pt>
                <c:pt idx="8">
                  <c:v>26.647619944314823</c:v>
                </c:pt>
                <c:pt idx="9">
                  <c:v>28.67010757162917</c:v>
                </c:pt>
                <c:pt idx="10">
                  <c:v>26.371931659107741</c:v>
                </c:pt>
                <c:pt idx="11">
                  <c:v>23.598832163711137</c:v>
                </c:pt>
                <c:pt idx="12">
                  <c:v>24.135631809624307</c:v>
                </c:pt>
                <c:pt idx="13">
                  <c:v>23.83425455399092</c:v>
                </c:pt>
                <c:pt idx="14">
                  <c:v>23.41243219968954</c:v>
                </c:pt>
                <c:pt idx="15">
                  <c:v>20.30545960180984</c:v>
                </c:pt>
                <c:pt idx="16">
                  <c:v>19.203555368755246</c:v>
                </c:pt>
                <c:pt idx="17">
                  <c:v>19.212892554454022</c:v>
                </c:pt>
                <c:pt idx="18">
                  <c:v>16.377539469077369</c:v>
                </c:pt>
                <c:pt idx="19">
                  <c:v>14.843537096662502</c:v>
                </c:pt>
                <c:pt idx="20">
                  <c:v>15.064630054244285</c:v>
                </c:pt>
                <c:pt idx="21">
                  <c:v>13.574075224452605</c:v>
                </c:pt>
                <c:pt idx="22">
                  <c:v>13.818257536400646</c:v>
                </c:pt>
                <c:pt idx="23">
                  <c:v>11.650890699896447</c:v>
                </c:pt>
                <c:pt idx="24">
                  <c:v>12.686316006593497</c:v>
                </c:pt>
                <c:pt idx="25">
                  <c:v>12.49130310792874</c:v>
                </c:pt>
                <c:pt idx="26">
                  <c:v>12.101904352903</c:v>
                </c:pt>
                <c:pt idx="27">
                  <c:v>10.409358220620039</c:v>
                </c:pt>
                <c:pt idx="28">
                  <c:v>10.639465015283879</c:v>
                </c:pt>
                <c:pt idx="29">
                  <c:v>10.641394768424723</c:v>
                </c:pt>
                <c:pt idx="30">
                  <c:v>8.4677329945671982</c:v>
                </c:pt>
                <c:pt idx="31">
                  <c:v>5.7794582945885979</c:v>
                </c:pt>
                <c:pt idx="32">
                  <c:v>4.0400028321419486</c:v>
                </c:pt>
                <c:pt idx="33">
                  <c:v>1.8437647060307154</c:v>
                </c:pt>
                <c:pt idx="34">
                  <c:v>-8.4778473543327099E-2</c:v>
                </c:pt>
                <c:pt idx="35">
                  <c:v>-1.412011952463736</c:v>
                </c:pt>
                <c:pt idx="36">
                  <c:v>-0.63324124152923056</c:v>
                </c:pt>
                <c:pt idx="37">
                  <c:v>0.35340566791105171</c:v>
                </c:pt>
                <c:pt idx="38">
                  <c:v>-0.61867197995088241</c:v>
                </c:pt>
                <c:pt idx="39">
                  <c:v>-0.43819109720273264</c:v>
                </c:pt>
                <c:pt idx="40">
                  <c:v>-1.0278137306290889</c:v>
                </c:pt>
                <c:pt idx="41">
                  <c:v>-0.91357690478346198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A-43CA-A25B-5C5E69E1C201}"/>
            </c:ext>
          </c:extLst>
        </c:ser>
        <c:ser>
          <c:idx val="1"/>
          <c:order val="2"/>
          <c:tx>
            <c:strRef>
              <c:f>'18. 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'18. adat'!$C$1:$AQ$1</c:f>
              <c:strCache>
                <c:ptCount val="4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</c:strCache>
            </c:strRef>
          </c:cat>
          <c:val>
            <c:numRef>
              <c:f>'18. adat'!$C$4:$AR$4</c:f>
              <c:numCache>
                <c:formatCode>0.0</c:formatCode>
                <c:ptCount val="42"/>
                <c:pt idx="0">
                  <c:v>16.457737566129289</c:v>
                </c:pt>
                <c:pt idx="1">
                  <c:v>15.677588800509975</c:v>
                </c:pt>
                <c:pt idx="2">
                  <c:v>16.910886765314505</c:v>
                </c:pt>
                <c:pt idx="3">
                  <c:v>14.164935898086352</c:v>
                </c:pt>
                <c:pt idx="4">
                  <c:v>15.12039029957387</c:v>
                </c:pt>
                <c:pt idx="5">
                  <c:v>16.633226882989131</c:v>
                </c:pt>
                <c:pt idx="6">
                  <c:v>17.803115228080873</c:v>
                </c:pt>
                <c:pt idx="7">
                  <c:v>16.570436960277995</c:v>
                </c:pt>
                <c:pt idx="8">
                  <c:v>17.440487620764141</c:v>
                </c:pt>
                <c:pt idx="9">
                  <c:v>16.788630978373504</c:v>
                </c:pt>
                <c:pt idx="10">
                  <c:v>17.654405010943691</c:v>
                </c:pt>
                <c:pt idx="11">
                  <c:v>18.487577334301513</c:v>
                </c:pt>
                <c:pt idx="12">
                  <c:v>17.326446725923656</c:v>
                </c:pt>
                <c:pt idx="13">
                  <c:v>18.160420704460225</c:v>
                </c:pt>
                <c:pt idx="14">
                  <c:v>19.65392989594914</c:v>
                </c:pt>
                <c:pt idx="15">
                  <c:v>18.39576750693573</c:v>
                </c:pt>
                <c:pt idx="16">
                  <c:v>19.065070495456826</c:v>
                </c:pt>
                <c:pt idx="17">
                  <c:v>18.824416702931458</c:v>
                </c:pt>
                <c:pt idx="18">
                  <c:v>20.745912070009336</c:v>
                </c:pt>
                <c:pt idx="19">
                  <c:v>20.670585110569242</c:v>
                </c:pt>
                <c:pt idx="20">
                  <c:v>17.237179005402155</c:v>
                </c:pt>
                <c:pt idx="21">
                  <c:v>17.513617628473014</c:v>
                </c:pt>
                <c:pt idx="22">
                  <c:v>16.980622506685471</c:v>
                </c:pt>
                <c:pt idx="23">
                  <c:v>15.691462315115013</c:v>
                </c:pt>
                <c:pt idx="24">
                  <c:v>14.036023311414159</c:v>
                </c:pt>
                <c:pt idx="25">
                  <c:v>16.183801987578267</c:v>
                </c:pt>
                <c:pt idx="26">
                  <c:v>15.006688568100719</c:v>
                </c:pt>
                <c:pt idx="27">
                  <c:v>15.184690145466913</c:v>
                </c:pt>
                <c:pt idx="28">
                  <c:v>15.517326702536042</c:v>
                </c:pt>
                <c:pt idx="29">
                  <c:v>13.79897386624009</c:v>
                </c:pt>
                <c:pt idx="30">
                  <c:v>14.280611552396902</c:v>
                </c:pt>
                <c:pt idx="31">
                  <c:v>13.22838927268818</c:v>
                </c:pt>
                <c:pt idx="32">
                  <c:v>14.317253494789366</c:v>
                </c:pt>
                <c:pt idx="33">
                  <c:v>15.081839297658632</c:v>
                </c:pt>
                <c:pt idx="34">
                  <c:v>16.321600348314874</c:v>
                </c:pt>
                <c:pt idx="35">
                  <c:v>16.180471827659908</c:v>
                </c:pt>
                <c:pt idx="36">
                  <c:v>15.522967720873629</c:v>
                </c:pt>
                <c:pt idx="37">
                  <c:v>13.807138113673702</c:v>
                </c:pt>
                <c:pt idx="38">
                  <c:v>14.057740776361692</c:v>
                </c:pt>
                <c:pt idx="39">
                  <c:v>12.027364320648257</c:v>
                </c:pt>
                <c:pt idx="40">
                  <c:v>10.702308515666703</c:v>
                </c:pt>
                <c:pt idx="41">
                  <c:v>8.7907793660558262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A-43CA-A25B-5C5E69E1C201}"/>
            </c:ext>
          </c:extLst>
        </c:ser>
        <c:ser>
          <c:idx val="3"/>
          <c:order val="3"/>
          <c:tx>
            <c:strRef>
              <c:f>'18.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'18. adat'!$C$1:$AQ$1</c:f>
              <c:strCache>
                <c:ptCount val="4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</c:strCache>
            </c:strRef>
          </c:cat>
          <c:val>
            <c:numRef>
              <c:f>'18. adat'!$C$5:$AR$5</c:f>
              <c:numCache>
                <c:formatCode>0.0</c:formatCode>
                <c:ptCount val="42"/>
                <c:pt idx="0">
                  <c:v>9.1396978350521962</c:v>
                </c:pt>
                <c:pt idx="1">
                  <c:v>7.6754262570723197</c:v>
                </c:pt>
                <c:pt idx="2">
                  <c:v>8.9297812239429071</c:v>
                </c:pt>
                <c:pt idx="3">
                  <c:v>9.8103560365168754</c:v>
                </c:pt>
                <c:pt idx="4">
                  <c:v>11.428354190170049</c:v>
                </c:pt>
                <c:pt idx="5">
                  <c:v>10.914632614111984</c:v>
                </c:pt>
                <c:pt idx="6">
                  <c:v>10.762483317944945</c:v>
                </c:pt>
                <c:pt idx="7">
                  <c:v>11.679596773723686</c:v>
                </c:pt>
                <c:pt idx="8">
                  <c:v>11.560398828872504</c:v>
                </c:pt>
                <c:pt idx="9">
                  <c:v>13.268551721108746</c:v>
                </c:pt>
                <c:pt idx="10">
                  <c:v>12.437913421868602</c:v>
                </c:pt>
                <c:pt idx="11">
                  <c:v>12.529764616277149</c:v>
                </c:pt>
                <c:pt idx="12">
                  <c:v>11.630706921856714</c:v>
                </c:pt>
                <c:pt idx="13">
                  <c:v>10.998564457787484</c:v>
                </c:pt>
                <c:pt idx="14">
                  <c:v>11.221378335012629</c:v>
                </c:pt>
                <c:pt idx="15">
                  <c:v>13.058247042011724</c:v>
                </c:pt>
                <c:pt idx="16">
                  <c:v>12.503839879849044</c:v>
                </c:pt>
                <c:pt idx="17">
                  <c:v>11.610188805162041</c:v>
                </c:pt>
                <c:pt idx="18">
                  <c:v>10.159148206468556</c:v>
                </c:pt>
                <c:pt idx="19">
                  <c:v>10.407465863407193</c:v>
                </c:pt>
                <c:pt idx="20">
                  <c:v>11.621681706465218</c:v>
                </c:pt>
                <c:pt idx="21">
                  <c:v>10.720346290936179</c:v>
                </c:pt>
                <c:pt idx="22">
                  <c:v>9.7310389320877384</c:v>
                </c:pt>
                <c:pt idx="23">
                  <c:v>9.4722654477421173</c:v>
                </c:pt>
                <c:pt idx="24">
                  <c:v>9.850018275936705</c:v>
                </c:pt>
                <c:pt idx="25">
                  <c:v>9.5517204895019425</c:v>
                </c:pt>
                <c:pt idx="26">
                  <c:v>8.9516242378567323</c:v>
                </c:pt>
                <c:pt idx="27">
                  <c:v>8.1141594164319351</c:v>
                </c:pt>
                <c:pt idx="28">
                  <c:v>7.6555382404064627</c:v>
                </c:pt>
                <c:pt idx="29">
                  <c:v>7.2842945325837984</c:v>
                </c:pt>
                <c:pt idx="30">
                  <c:v>6.3094564767091663</c:v>
                </c:pt>
                <c:pt idx="31">
                  <c:v>5.8805700128699989</c:v>
                </c:pt>
                <c:pt idx="32">
                  <c:v>5.8918932663230574</c:v>
                </c:pt>
                <c:pt idx="33">
                  <c:v>5.4876104423673224</c:v>
                </c:pt>
                <c:pt idx="34">
                  <c:v>4.0068724789671908</c:v>
                </c:pt>
                <c:pt idx="35">
                  <c:v>4.0977517907590402</c:v>
                </c:pt>
                <c:pt idx="36">
                  <c:v>3.1161895922210867</c:v>
                </c:pt>
                <c:pt idx="37">
                  <c:v>2.2343787050674115</c:v>
                </c:pt>
                <c:pt idx="38">
                  <c:v>1.8851012305034682</c:v>
                </c:pt>
                <c:pt idx="39">
                  <c:v>1.602463907302949</c:v>
                </c:pt>
                <c:pt idx="40">
                  <c:v>1.0255843746167312</c:v>
                </c:pt>
                <c:pt idx="41">
                  <c:v>1.5567773566185914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'18. adat'!$A$6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'18.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'18. adat'!$C$6:$AR$6</c:f>
              <c:numCache>
                <c:formatCode>0.0</c:formatCode>
                <c:ptCount val="42"/>
                <c:pt idx="0">
                  <c:v>48.314533274205743</c:v>
                </c:pt>
                <c:pt idx="1">
                  <c:v>45.407854423949047</c:v>
                </c:pt>
                <c:pt idx="2">
                  <c:v>48.424291634313185</c:v>
                </c:pt>
                <c:pt idx="3">
                  <c:v>53.066681653185086</c:v>
                </c:pt>
                <c:pt idx="4">
                  <c:v>60.500544619596766</c:v>
                </c:pt>
                <c:pt idx="5">
                  <c:v>54.448426582044512</c:v>
                </c:pt>
                <c:pt idx="6">
                  <c:v>54.902742200273565</c:v>
                </c:pt>
                <c:pt idx="7">
                  <c:v>54.672998845102498</c:v>
                </c:pt>
                <c:pt idx="8">
                  <c:v>55.648506393951472</c:v>
                </c:pt>
                <c:pt idx="9">
                  <c:v>58.727290271111428</c:v>
                </c:pt>
                <c:pt idx="10">
                  <c:v>56.464250091920022</c:v>
                </c:pt>
                <c:pt idx="11">
                  <c:v>54.616174114289798</c:v>
                </c:pt>
                <c:pt idx="12">
                  <c:v>53.09278545740468</c:v>
                </c:pt>
                <c:pt idx="13">
                  <c:v>52.993239716238634</c:v>
                </c:pt>
                <c:pt idx="14">
                  <c:v>54.287740430651311</c:v>
                </c:pt>
                <c:pt idx="15">
                  <c:v>51.759474150757285</c:v>
                </c:pt>
                <c:pt idx="16">
                  <c:v>50.772465744061108</c:v>
                </c:pt>
                <c:pt idx="17">
                  <c:v>49.647498062547513</c:v>
                </c:pt>
                <c:pt idx="18">
                  <c:v>47.282599745555267</c:v>
                </c:pt>
                <c:pt idx="19">
                  <c:v>45.921588070638947</c:v>
                </c:pt>
                <c:pt idx="20">
                  <c:v>43.923490766111662</c:v>
                </c:pt>
                <c:pt idx="21">
                  <c:v>41.808039143861798</c:v>
                </c:pt>
                <c:pt idx="22">
                  <c:v>40.529918975173871</c:v>
                </c:pt>
                <c:pt idx="23">
                  <c:v>36.814618462753586</c:v>
                </c:pt>
                <c:pt idx="24">
                  <c:v>36.572357593944353</c:v>
                </c:pt>
                <c:pt idx="25">
                  <c:v>38.226825585008939</c:v>
                </c:pt>
                <c:pt idx="26">
                  <c:v>36.060217158860446</c:v>
                </c:pt>
                <c:pt idx="27">
                  <c:v>33.708207782518883</c:v>
                </c:pt>
                <c:pt idx="28">
                  <c:v>33.812329958226371</c:v>
                </c:pt>
                <c:pt idx="29">
                  <c:v>31.724663167248611</c:v>
                </c:pt>
                <c:pt idx="30">
                  <c:v>29.057801023673267</c:v>
                </c:pt>
                <c:pt idx="31">
                  <c:v>24.888417580146772</c:v>
                </c:pt>
                <c:pt idx="32">
                  <c:v>24.249149593254376</c:v>
                </c:pt>
                <c:pt idx="33">
                  <c:v>22.413214446056678</c:v>
                </c:pt>
                <c:pt idx="34">
                  <c:v>20.243694353738732</c:v>
                </c:pt>
                <c:pt idx="35">
                  <c:v>18.866211665955227</c:v>
                </c:pt>
                <c:pt idx="36">
                  <c:v>18.00591607156549</c:v>
                </c:pt>
                <c:pt idx="37">
                  <c:v>16.39492248665217</c:v>
                </c:pt>
                <c:pt idx="38">
                  <c:v>15.324170026914279</c:v>
                </c:pt>
                <c:pt idx="39">
                  <c:v>13.191637130748479</c:v>
                </c:pt>
                <c:pt idx="40">
                  <c:v>10.700079159654337</c:v>
                </c:pt>
                <c:pt idx="41">
                  <c:v>9.4339798178909469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'18. adat'!$A$7</c:f>
              <c:strCache>
                <c:ptCount val="1"/>
                <c:pt idx="0">
                  <c:v>Bruttó külső adósság (jobb tengely)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'18.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'18. adat'!$C$7:$AR$7</c:f>
              <c:numCache>
                <c:formatCode>0.0</c:formatCode>
                <c:ptCount val="42"/>
                <c:pt idx="0">
                  <c:v>84.045512761627862</c:v>
                </c:pt>
                <c:pt idx="1">
                  <c:v>79.853549912519867</c:v>
                </c:pt>
                <c:pt idx="2">
                  <c:v>86.562135756066269</c:v>
                </c:pt>
                <c:pt idx="3">
                  <c:v>97.1864059958544</c:v>
                </c:pt>
                <c:pt idx="4">
                  <c:v>117.78986711945008</c:v>
                </c:pt>
                <c:pt idx="5">
                  <c:v>105.943786600308</c:v>
                </c:pt>
                <c:pt idx="6">
                  <c:v>108.70158842382284</c:v>
                </c:pt>
                <c:pt idx="7">
                  <c:v>108.66872629427351</c:v>
                </c:pt>
                <c:pt idx="8">
                  <c:v>112.01269123060445</c:v>
                </c:pt>
                <c:pt idx="9">
                  <c:v>120.54764283459069</c:v>
                </c:pt>
                <c:pt idx="10">
                  <c:v>113.82918512265101</c:v>
                </c:pt>
                <c:pt idx="11">
                  <c:v>112.0315832001811</c:v>
                </c:pt>
                <c:pt idx="12">
                  <c:v>108.01761922816988</c:v>
                </c:pt>
                <c:pt idx="13">
                  <c:v>108.53751987065314</c:v>
                </c:pt>
                <c:pt idx="14">
                  <c:v>116.48071241398847</c:v>
                </c:pt>
                <c:pt idx="15">
                  <c:v>115.4238091231535</c:v>
                </c:pt>
                <c:pt idx="16">
                  <c:v>106.9892232672765</c:v>
                </c:pt>
                <c:pt idx="17">
                  <c:v>103.65252692676788</c:v>
                </c:pt>
                <c:pt idx="18">
                  <c:v>100.11137734314298</c:v>
                </c:pt>
                <c:pt idx="19">
                  <c:v>98.859627021338909</c:v>
                </c:pt>
                <c:pt idx="20">
                  <c:v>100.19344418655302</c:v>
                </c:pt>
                <c:pt idx="21">
                  <c:v>94.601901425674328</c:v>
                </c:pt>
                <c:pt idx="22">
                  <c:v>89.443126781023153</c:v>
                </c:pt>
                <c:pt idx="23">
                  <c:v>87.804866647266721</c:v>
                </c:pt>
                <c:pt idx="24">
                  <c:v>90.12302052931679</c:v>
                </c:pt>
                <c:pt idx="25">
                  <c:v>90.183273574569654</c:v>
                </c:pt>
                <c:pt idx="26">
                  <c:v>87.080715804741999</c:v>
                </c:pt>
                <c:pt idx="27">
                  <c:v>84.7975494273702</c:v>
                </c:pt>
                <c:pt idx="28">
                  <c:v>85.416764531492589</c:v>
                </c:pt>
                <c:pt idx="29">
                  <c:v>84.10132941603888</c:v>
                </c:pt>
                <c:pt idx="30">
                  <c:v>79.004915836820587</c:v>
                </c:pt>
                <c:pt idx="31">
                  <c:v>75.106557220085065</c:v>
                </c:pt>
                <c:pt idx="32">
                  <c:v>73.739087799232152</c:v>
                </c:pt>
                <c:pt idx="33">
                  <c:v>72.256077061305518</c:v>
                </c:pt>
                <c:pt idx="34">
                  <c:v>68.84644774338696</c:v>
                </c:pt>
                <c:pt idx="35">
                  <c:v>68.625360432293718</c:v>
                </c:pt>
                <c:pt idx="36">
                  <c:v>68.322521934249409</c:v>
                </c:pt>
                <c:pt idx="37">
                  <c:v>66.277861251732233</c:v>
                </c:pt>
                <c:pt idx="38">
                  <c:v>63.931362317275102</c:v>
                </c:pt>
                <c:pt idx="39">
                  <c:v>60.684715422211255</c:v>
                </c:pt>
                <c:pt idx="40">
                  <c:v>59.20637843419189</c:v>
                </c:pt>
                <c:pt idx="41">
                  <c:v>60.268297081860474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5.000863920223140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77672917241386341"/>
          <c:w val="0.99553284600939729"/>
          <c:h val="0.2176059155322422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4.8866948057825071E-2"/>
          <c:w val="0.87098359378567969"/>
          <c:h val="0.595152884299931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'18. adat'!$B$3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cat>
            <c:strRef>
              <c:f>'18. adat'!$C$2:$AQ$2</c:f>
              <c:strCache>
                <c:ptCount val="4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</c:strCache>
            </c:strRef>
          </c:cat>
          <c:val>
            <c:numRef>
              <c:f>'18. adat'!$C$3:$AR$3</c:f>
              <c:numCache>
                <c:formatCode>0.0</c:formatCode>
                <c:ptCount val="42"/>
                <c:pt idx="0">
                  <c:v>22.717097873024247</c:v>
                </c:pt>
                <c:pt idx="1">
                  <c:v>22.054839366366753</c:v>
                </c:pt>
                <c:pt idx="2">
                  <c:v>22.583623645055766</c:v>
                </c:pt>
                <c:pt idx="3">
                  <c:v>29.091389718581858</c:v>
                </c:pt>
                <c:pt idx="4">
                  <c:v>33.951800129852828</c:v>
                </c:pt>
                <c:pt idx="5">
                  <c:v>26.9005670849434</c:v>
                </c:pt>
                <c:pt idx="6">
                  <c:v>26.33714365424775</c:v>
                </c:pt>
                <c:pt idx="7">
                  <c:v>26.422965111100826</c:v>
                </c:pt>
                <c:pt idx="8">
                  <c:v>26.647619944314823</c:v>
                </c:pt>
                <c:pt idx="9">
                  <c:v>28.67010757162917</c:v>
                </c:pt>
                <c:pt idx="10">
                  <c:v>26.371931659107741</c:v>
                </c:pt>
                <c:pt idx="11">
                  <c:v>23.598832163711137</c:v>
                </c:pt>
                <c:pt idx="12">
                  <c:v>24.135631809624307</c:v>
                </c:pt>
                <c:pt idx="13">
                  <c:v>23.83425455399092</c:v>
                </c:pt>
                <c:pt idx="14">
                  <c:v>23.41243219968954</c:v>
                </c:pt>
                <c:pt idx="15">
                  <c:v>20.30545960180984</c:v>
                </c:pt>
                <c:pt idx="16">
                  <c:v>19.203555368755246</c:v>
                </c:pt>
                <c:pt idx="17">
                  <c:v>19.212892554454022</c:v>
                </c:pt>
                <c:pt idx="18">
                  <c:v>16.377539469077369</c:v>
                </c:pt>
                <c:pt idx="19">
                  <c:v>14.843537096662502</c:v>
                </c:pt>
                <c:pt idx="20">
                  <c:v>15.064630054244285</c:v>
                </c:pt>
                <c:pt idx="21">
                  <c:v>13.574075224452605</c:v>
                </c:pt>
                <c:pt idx="22">
                  <c:v>13.818257536400646</c:v>
                </c:pt>
                <c:pt idx="23">
                  <c:v>11.650890699896447</c:v>
                </c:pt>
                <c:pt idx="24">
                  <c:v>12.686316006593497</c:v>
                </c:pt>
                <c:pt idx="25">
                  <c:v>12.49130310792874</c:v>
                </c:pt>
                <c:pt idx="26">
                  <c:v>12.101904352903</c:v>
                </c:pt>
                <c:pt idx="27">
                  <c:v>10.409358220620039</c:v>
                </c:pt>
                <c:pt idx="28">
                  <c:v>10.639465015283879</c:v>
                </c:pt>
                <c:pt idx="29">
                  <c:v>10.641394768424723</c:v>
                </c:pt>
                <c:pt idx="30">
                  <c:v>8.4677329945671982</c:v>
                </c:pt>
                <c:pt idx="31">
                  <c:v>5.7794582945885979</c:v>
                </c:pt>
                <c:pt idx="32">
                  <c:v>4.0400028321419486</c:v>
                </c:pt>
                <c:pt idx="33">
                  <c:v>1.8437647060307154</c:v>
                </c:pt>
                <c:pt idx="34">
                  <c:v>-8.4778473543327099E-2</c:v>
                </c:pt>
                <c:pt idx="35">
                  <c:v>-1.412011952463736</c:v>
                </c:pt>
                <c:pt idx="36">
                  <c:v>-0.63324124152923056</c:v>
                </c:pt>
                <c:pt idx="37">
                  <c:v>0.35340566791105171</c:v>
                </c:pt>
                <c:pt idx="38">
                  <c:v>-0.61867197995088241</c:v>
                </c:pt>
                <c:pt idx="39">
                  <c:v>-0.43819109720273264</c:v>
                </c:pt>
                <c:pt idx="40">
                  <c:v>-1.0278137306290889</c:v>
                </c:pt>
                <c:pt idx="41">
                  <c:v>-0.91357690478346198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0-49CE-A4D4-B1540D94CA82}"/>
            </c:ext>
          </c:extLst>
        </c:ser>
        <c:ser>
          <c:idx val="1"/>
          <c:order val="2"/>
          <c:tx>
            <c:strRef>
              <c:f>'18. adat'!$B$4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'18. adat'!$C$2:$AQ$2</c:f>
              <c:strCache>
                <c:ptCount val="4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</c:strCache>
            </c:strRef>
          </c:cat>
          <c:val>
            <c:numRef>
              <c:f>'18. adat'!$C$4:$AR$4</c:f>
              <c:numCache>
                <c:formatCode>0.0</c:formatCode>
                <c:ptCount val="42"/>
                <c:pt idx="0">
                  <c:v>16.457737566129289</c:v>
                </c:pt>
                <c:pt idx="1">
                  <c:v>15.677588800509975</c:v>
                </c:pt>
                <c:pt idx="2">
                  <c:v>16.910886765314505</c:v>
                </c:pt>
                <c:pt idx="3">
                  <c:v>14.164935898086352</c:v>
                </c:pt>
                <c:pt idx="4">
                  <c:v>15.12039029957387</c:v>
                </c:pt>
                <c:pt idx="5">
                  <c:v>16.633226882989131</c:v>
                </c:pt>
                <c:pt idx="6">
                  <c:v>17.803115228080873</c:v>
                </c:pt>
                <c:pt idx="7">
                  <c:v>16.570436960277995</c:v>
                </c:pt>
                <c:pt idx="8">
                  <c:v>17.440487620764141</c:v>
                </c:pt>
                <c:pt idx="9">
                  <c:v>16.788630978373504</c:v>
                </c:pt>
                <c:pt idx="10">
                  <c:v>17.654405010943691</c:v>
                </c:pt>
                <c:pt idx="11">
                  <c:v>18.487577334301513</c:v>
                </c:pt>
                <c:pt idx="12">
                  <c:v>17.326446725923656</c:v>
                </c:pt>
                <c:pt idx="13">
                  <c:v>18.160420704460225</c:v>
                </c:pt>
                <c:pt idx="14">
                  <c:v>19.65392989594914</c:v>
                </c:pt>
                <c:pt idx="15">
                  <c:v>18.39576750693573</c:v>
                </c:pt>
                <c:pt idx="16">
                  <c:v>19.065070495456826</c:v>
                </c:pt>
                <c:pt idx="17">
                  <c:v>18.824416702931458</c:v>
                </c:pt>
                <c:pt idx="18">
                  <c:v>20.745912070009336</c:v>
                </c:pt>
                <c:pt idx="19">
                  <c:v>20.670585110569242</c:v>
                </c:pt>
                <c:pt idx="20">
                  <c:v>17.237179005402155</c:v>
                </c:pt>
                <c:pt idx="21">
                  <c:v>17.513617628473014</c:v>
                </c:pt>
                <c:pt idx="22">
                  <c:v>16.980622506685471</c:v>
                </c:pt>
                <c:pt idx="23">
                  <c:v>15.691462315115013</c:v>
                </c:pt>
                <c:pt idx="24">
                  <c:v>14.036023311414159</c:v>
                </c:pt>
                <c:pt idx="25">
                  <c:v>16.183801987578267</c:v>
                </c:pt>
                <c:pt idx="26">
                  <c:v>15.006688568100719</c:v>
                </c:pt>
                <c:pt idx="27">
                  <c:v>15.184690145466913</c:v>
                </c:pt>
                <c:pt idx="28">
                  <c:v>15.517326702536042</c:v>
                </c:pt>
                <c:pt idx="29">
                  <c:v>13.79897386624009</c:v>
                </c:pt>
                <c:pt idx="30">
                  <c:v>14.280611552396902</c:v>
                </c:pt>
                <c:pt idx="31">
                  <c:v>13.22838927268818</c:v>
                </c:pt>
                <c:pt idx="32">
                  <c:v>14.317253494789366</c:v>
                </c:pt>
                <c:pt idx="33">
                  <c:v>15.081839297658632</c:v>
                </c:pt>
                <c:pt idx="34">
                  <c:v>16.321600348314874</c:v>
                </c:pt>
                <c:pt idx="35">
                  <c:v>16.180471827659908</c:v>
                </c:pt>
                <c:pt idx="36">
                  <c:v>15.522967720873629</c:v>
                </c:pt>
                <c:pt idx="37">
                  <c:v>13.807138113673702</c:v>
                </c:pt>
                <c:pt idx="38">
                  <c:v>14.057740776361692</c:v>
                </c:pt>
                <c:pt idx="39">
                  <c:v>12.027364320648257</c:v>
                </c:pt>
                <c:pt idx="40">
                  <c:v>10.702308515666703</c:v>
                </c:pt>
                <c:pt idx="41">
                  <c:v>8.7907793660558262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0-49CE-A4D4-B1540D94CA82}"/>
            </c:ext>
          </c:extLst>
        </c:ser>
        <c:ser>
          <c:idx val="3"/>
          <c:order val="3"/>
          <c:tx>
            <c:strRef>
              <c:f>'18.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'18. adat'!$C$2:$AQ$2</c:f>
              <c:strCache>
                <c:ptCount val="4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</c:strCache>
            </c:strRef>
          </c:cat>
          <c:val>
            <c:numRef>
              <c:f>'18. adat'!$C$5:$AR$5</c:f>
              <c:numCache>
                <c:formatCode>0.0</c:formatCode>
                <c:ptCount val="42"/>
                <c:pt idx="0">
                  <c:v>9.1396978350521962</c:v>
                </c:pt>
                <c:pt idx="1">
                  <c:v>7.6754262570723197</c:v>
                </c:pt>
                <c:pt idx="2">
                  <c:v>8.9297812239429071</c:v>
                </c:pt>
                <c:pt idx="3">
                  <c:v>9.8103560365168754</c:v>
                </c:pt>
                <c:pt idx="4">
                  <c:v>11.428354190170049</c:v>
                </c:pt>
                <c:pt idx="5">
                  <c:v>10.914632614111984</c:v>
                </c:pt>
                <c:pt idx="6">
                  <c:v>10.762483317944945</c:v>
                </c:pt>
                <c:pt idx="7">
                  <c:v>11.679596773723686</c:v>
                </c:pt>
                <c:pt idx="8">
                  <c:v>11.560398828872504</c:v>
                </c:pt>
                <c:pt idx="9">
                  <c:v>13.268551721108746</c:v>
                </c:pt>
                <c:pt idx="10">
                  <c:v>12.437913421868602</c:v>
                </c:pt>
                <c:pt idx="11">
                  <c:v>12.529764616277149</c:v>
                </c:pt>
                <c:pt idx="12">
                  <c:v>11.630706921856714</c:v>
                </c:pt>
                <c:pt idx="13">
                  <c:v>10.998564457787484</c:v>
                </c:pt>
                <c:pt idx="14">
                  <c:v>11.221378335012629</c:v>
                </c:pt>
                <c:pt idx="15">
                  <c:v>13.058247042011724</c:v>
                </c:pt>
                <c:pt idx="16">
                  <c:v>12.503839879849044</c:v>
                </c:pt>
                <c:pt idx="17">
                  <c:v>11.610188805162041</c:v>
                </c:pt>
                <c:pt idx="18">
                  <c:v>10.159148206468556</c:v>
                </c:pt>
                <c:pt idx="19">
                  <c:v>10.407465863407193</c:v>
                </c:pt>
                <c:pt idx="20">
                  <c:v>11.621681706465218</c:v>
                </c:pt>
                <c:pt idx="21">
                  <c:v>10.720346290936179</c:v>
                </c:pt>
                <c:pt idx="22">
                  <c:v>9.7310389320877384</c:v>
                </c:pt>
                <c:pt idx="23">
                  <c:v>9.4722654477421173</c:v>
                </c:pt>
                <c:pt idx="24">
                  <c:v>9.850018275936705</c:v>
                </c:pt>
                <c:pt idx="25">
                  <c:v>9.5517204895019425</c:v>
                </c:pt>
                <c:pt idx="26">
                  <c:v>8.9516242378567323</c:v>
                </c:pt>
                <c:pt idx="27">
                  <c:v>8.1141594164319351</c:v>
                </c:pt>
                <c:pt idx="28">
                  <c:v>7.6555382404064627</c:v>
                </c:pt>
                <c:pt idx="29">
                  <c:v>7.2842945325837984</c:v>
                </c:pt>
                <c:pt idx="30">
                  <c:v>6.3094564767091663</c:v>
                </c:pt>
                <c:pt idx="31">
                  <c:v>5.8805700128699989</c:v>
                </c:pt>
                <c:pt idx="32">
                  <c:v>5.8918932663230574</c:v>
                </c:pt>
                <c:pt idx="33">
                  <c:v>5.4876104423673224</c:v>
                </c:pt>
                <c:pt idx="34">
                  <c:v>4.0068724789671908</c:v>
                </c:pt>
                <c:pt idx="35">
                  <c:v>4.0977517907590402</c:v>
                </c:pt>
                <c:pt idx="36">
                  <c:v>3.1161895922210867</c:v>
                </c:pt>
                <c:pt idx="37">
                  <c:v>2.2343787050674115</c:v>
                </c:pt>
                <c:pt idx="38">
                  <c:v>1.8851012305034682</c:v>
                </c:pt>
                <c:pt idx="39">
                  <c:v>1.602463907302949</c:v>
                </c:pt>
                <c:pt idx="40">
                  <c:v>1.0255843746167312</c:v>
                </c:pt>
                <c:pt idx="41">
                  <c:v>1.5567773566185914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'18. adat'!$B$6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'18.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'18. adat'!$C$6:$AR$6</c:f>
              <c:numCache>
                <c:formatCode>0.0</c:formatCode>
                <c:ptCount val="42"/>
                <c:pt idx="0">
                  <c:v>48.314533274205743</c:v>
                </c:pt>
                <c:pt idx="1">
                  <c:v>45.407854423949047</c:v>
                </c:pt>
                <c:pt idx="2">
                  <c:v>48.424291634313185</c:v>
                </c:pt>
                <c:pt idx="3">
                  <c:v>53.066681653185086</c:v>
                </c:pt>
                <c:pt idx="4">
                  <c:v>60.500544619596766</c:v>
                </c:pt>
                <c:pt idx="5">
                  <c:v>54.448426582044512</c:v>
                </c:pt>
                <c:pt idx="6">
                  <c:v>54.902742200273565</c:v>
                </c:pt>
                <c:pt idx="7">
                  <c:v>54.672998845102498</c:v>
                </c:pt>
                <c:pt idx="8">
                  <c:v>55.648506393951472</c:v>
                </c:pt>
                <c:pt idx="9">
                  <c:v>58.727290271111428</c:v>
                </c:pt>
                <c:pt idx="10">
                  <c:v>56.464250091920022</c:v>
                </c:pt>
                <c:pt idx="11">
                  <c:v>54.616174114289798</c:v>
                </c:pt>
                <c:pt idx="12">
                  <c:v>53.09278545740468</c:v>
                </c:pt>
                <c:pt idx="13">
                  <c:v>52.993239716238634</c:v>
                </c:pt>
                <c:pt idx="14">
                  <c:v>54.287740430651311</c:v>
                </c:pt>
                <c:pt idx="15">
                  <c:v>51.759474150757285</c:v>
                </c:pt>
                <c:pt idx="16">
                  <c:v>50.772465744061108</c:v>
                </c:pt>
                <c:pt idx="17">
                  <c:v>49.647498062547513</c:v>
                </c:pt>
                <c:pt idx="18">
                  <c:v>47.282599745555267</c:v>
                </c:pt>
                <c:pt idx="19">
                  <c:v>45.921588070638947</c:v>
                </c:pt>
                <c:pt idx="20">
                  <c:v>43.923490766111662</c:v>
                </c:pt>
                <c:pt idx="21">
                  <c:v>41.808039143861798</c:v>
                </c:pt>
                <c:pt idx="22">
                  <c:v>40.529918975173871</c:v>
                </c:pt>
                <c:pt idx="23">
                  <c:v>36.814618462753586</c:v>
                </c:pt>
                <c:pt idx="24">
                  <c:v>36.572357593944353</c:v>
                </c:pt>
                <c:pt idx="25">
                  <c:v>38.226825585008939</c:v>
                </c:pt>
                <c:pt idx="26">
                  <c:v>36.060217158860446</c:v>
                </c:pt>
                <c:pt idx="27">
                  <c:v>33.708207782518883</c:v>
                </c:pt>
                <c:pt idx="28">
                  <c:v>33.812329958226371</c:v>
                </c:pt>
                <c:pt idx="29">
                  <c:v>31.724663167248611</c:v>
                </c:pt>
                <c:pt idx="30">
                  <c:v>29.057801023673267</c:v>
                </c:pt>
                <c:pt idx="31">
                  <c:v>24.888417580146772</c:v>
                </c:pt>
                <c:pt idx="32">
                  <c:v>24.249149593254376</c:v>
                </c:pt>
                <c:pt idx="33">
                  <c:v>22.413214446056678</c:v>
                </c:pt>
                <c:pt idx="34">
                  <c:v>20.243694353738732</c:v>
                </c:pt>
                <c:pt idx="35">
                  <c:v>18.866211665955227</c:v>
                </c:pt>
                <c:pt idx="36">
                  <c:v>18.00591607156549</c:v>
                </c:pt>
                <c:pt idx="37">
                  <c:v>16.39492248665217</c:v>
                </c:pt>
                <c:pt idx="38">
                  <c:v>15.324170026914279</c:v>
                </c:pt>
                <c:pt idx="39">
                  <c:v>13.191637130748479</c:v>
                </c:pt>
                <c:pt idx="40">
                  <c:v>10.700079159654337</c:v>
                </c:pt>
                <c:pt idx="41">
                  <c:v>9.4339798178909469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'18. adat'!$B$7</c:f>
              <c:strCache>
                <c:ptCount val="1"/>
                <c:pt idx="0">
                  <c:v>Gross external debt (r.h.s.)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'18.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'18. adat'!$C$7:$AR$7</c:f>
              <c:numCache>
                <c:formatCode>0.0</c:formatCode>
                <c:ptCount val="42"/>
                <c:pt idx="0">
                  <c:v>84.045512761627862</c:v>
                </c:pt>
                <c:pt idx="1">
                  <c:v>79.853549912519867</c:v>
                </c:pt>
                <c:pt idx="2">
                  <c:v>86.562135756066269</c:v>
                </c:pt>
                <c:pt idx="3">
                  <c:v>97.1864059958544</c:v>
                </c:pt>
                <c:pt idx="4">
                  <c:v>117.78986711945008</c:v>
                </c:pt>
                <c:pt idx="5">
                  <c:v>105.943786600308</c:v>
                </c:pt>
                <c:pt idx="6">
                  <c:v>108.70158842382284</c:v>
                </c:pt>
                <c:pt idx="7">
                  <c:v>108.66872629427351</c:v>
                </c:pt>
                <c:pt idx="8">
                  <c:v>112.01269123060445</c:v>
                </c:pt>
                <c:pt idx="9">
                  <c:v>120.54764283459069</c:v>
                </c:pt>
                <c:pt idx="10">
                  <c:v>113.82918512265101</c:v>
                </c:pt>
                <c:pt idx="11">
                  <c:v>112.0315832001811</c:v>
                </c:pt>
                <c:pt idx="12">
                  <c:v>108.01761922816988</c:v>
                </c:pt>
                <c:pt idx="13">
                  <c:v>108.53751987065314</c:v>
                </c:pt>
                <c:pt idx="14">
                  <c:v>116.48071241398847</c:v>
                </c:pt>
                <c:pt idx="15">
                  <c:v>115.4238091231535</c:v>
                </c:pt>
                <c:pt idx="16">
                  <c:v>106.9892232672765</c:v>
                </c:pt>
                <c:pt idx="17">
                  <c:v>103.65252692676788</c:v>
                </c:pt>
                <c:pt idx="18">
                  <c:v>100.11137734314298</c:v>
                </c:pt>
                <c:pt idx="19">
                  <c:v>98.859627021338909</c:v>
                </c:pt>
                <c:pt idx="20">
                  <c:v>100.19344418655302</c:v>
                </c:pt>
                <c:pt idx="21">
                  <c:v>94.601901425674328</c:v>
                </c:pt>
                <c:pt idx="22">
                  <c:v>89.443126781023153</c:v>
                </c:pt>
                <c:pt idx="23">
                  <c:v>87.804866647266721</c:v>
                </c:pt>
                <c:pt idx="24">
                  <c:v>90.12302052931679</c:v>
                </c:pt>
                <c:pt idx="25">
                  <c:v>90.183273574569654</c:v>
                </c:pt>
                <c:pt idx="26">
                  <c:v>87.080715804741999</c:v>
                </c:pt>
                <c:pt idx="27">
                  <c:v>84.7975494273702</c:v>
                </c:pt>
                <c:pt idx="28">
                  <c:v>85.416764531492589</c:v>
                </c:pt>
                <c:pt idx="29">
                  <c:v>84.10132941603888</c:v>
                </c:pt>
                <c:pt idx="30">
                  <c:v>79.004915836820587</c:v>
                </c:pt>
                <c:pt idx="31">
                  <c:v>75.106557220085065</c:v>
                </c:pt>
                <c:pt idx="32">
                  <c:v>73.739087799232152</c:v>
                </c:pt>
                <c:pt idx="33">
                  <c:v>72.256077061305518</c:v>
                </c:pt>
                <c:pt idx="34">
                  <c:v>68.84644774338696</c:v>
                </c:pt>
                <c:pt idx="35">
                  <c:v>68.625360432293718</c:v>
                </c:pt>
                <c:pt idx="36">
                  <c:v>68.322521934249409</c:v>
                </c:pt>
                <c:pt idx="37">
                  <c:v>66.277861251732233</c:v>
                </c:pt>
                <c:pt idx="38">
                  <c:v>63.931362317275102</c:v>
                </c:pt>
                <c:pt idx="39">
                  <c:v>60.684715422211255</c:v>
                </c:pt>
                <c:pt idx="40">
                  <c:v>59.20637843419189</c:v>
                </c:pt>
                <c:pt idx="41">
                  <c:v>60.268297081860474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1443518354318145"/>
              <c:y val="5.00122066055173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82942978692482061"/>
          <c:w val="0.99553284600939729"/>
          <c:h val="0.1649050214813492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72E-2"/>
          <c:y val="6.2997568200091808E-2"/>
          <c:w val="0.89092089998925028"/>
          <c:h val="0.65192669783640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'19.adat'!$A$3</c:f>
              <c:strCache>
                <c:ptCount val="1"/>
                <c:pt idx="0">
                  <c:v>Bankok külföldi eszközei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'19.adat'!$C$1:$AR$1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         II.</c:v>
                </c:pt>
              </c:strCache>
            </c:strRef>
          </c:cat>
          <c:val>
            <c:numRef>
              <c:f>'19.adat'!$C$3:$AR$3</c:f>
              <c:numCache>
                <c:formatCode>_-* #\ ##0.0\ _F_t_-;\-* #\ ##0.0\ _F_t_-;_-* "-"??\ _F_t_-;_-@_-</c:formatCode>
                <c:ptCount val="42"/>
                <c:pt idx="0">
                  <c:v>11.376276267804187</c:v>
                </c:pt>
                <c:pt idx="1">
                  <c:v>11.171772807726203</c:v>
                </c:pt>
                <c:pt idx="2">
                  <c:v>13.597219764123603</c:v>
                </c:pt>
                <c:pt idx="3">
                  <c:v>12.449915207995767</c:v>
                </c:pt>
                <c:pt idx="4">
                  <c:v>14.809080013568547</c:v>
                </c:pt>
                <c:pt idx="5">
                  <c:v>13.996720088497042</c:v>
                </c:pt>
                <c:pt idx="6">
                  <c:v>12.936287828932034</c:v>
                </c:pt>
                <c:pt idx="7">
                  <c:v>13.130013020309203</c:v>
                </c:pt>
                <c:pt idx="8">
                  <c:v>13.04052100820166</c:v>
                </c:pt>
                <c:pt idx="9">
                  <c:v>14.182801777526411</c:v>
                </c:pt>
                <c:pt idx="10">
                  <c:v>13.348325287987686</c:v>
                </c:pt>
                <c:pt idx="11">
                  <c:v>12.451374770216027</c:v>
                </c:pt>
                <c:pt idx="12">
                  <c:v>11.189875619295522</c:v>
                </c:pt>
                <c:pt idx="13">
                  <c:v>10.593538870697454</c:v>
                </c:pt>
                <c:pt idx="14">
                  <c:v>11.743462436951608</c:v>
                </c:pt>
                <c:pt idx="15">
                  <c:v>12.187503710744867</c:v>
                </c:pt>
                <c:pt idx="16">
                  <c:v>11.179457018214551</c:v>
                </c:pt>
                <c:pt idx="17">
                  <c:v>9.3585011871325019</c:v>
                </c:pt>
                <c:pt idx="18">
                  <c:v>9.0748222767803455</c:v>
                </c:pt>
                <c:pt idx="19">
                  <c:v>8.6776108012600695</c:v>
                </c:pt>
                <c:pt idx="20">
                  <c:v>9.4638956051647849</c:v>
                </c:pt>
                <c:pt idx="21">
                  <c:v>8.2972567595046804</c:v>
                </c:pt>
                <c:pt idx="22">
                  <c:v>7.6250830705932389</c:v>
                </c:pt>
                <c:pt idx="23">
                  <c:v>7.4545612596672211</c:v>
                </c:pt>
                <c:pt idx="24">
                  <c:v>7.109259435712886</c:v>
                </c:pt>
                <c:pt idx="25">
                  <c:v>6.041641524105108</c:v>
                </c:pt>
                <c:pt idx="26">
                  <c:v>6.0428773565447003</c:v>
                </c:pt>
                <c:pt idx="27">
                  <c:v>7.2354371870625638</c:v>
                </c:pt>
                <c:pt idx="28">
                  <c:v>7.2291213857822969</c:v>
                </c:pt>
                <c:pt idx="29">
                  <c:v>7.8969131790652796</c:v>
                </c:pt>
                <c:pt idx="30">
                  <c:v>7.7249796983242307</c:v>
                </c:pt>
                <c:pt idx="31">
                  <c:v>9.6676742034988976</c:v>
                </c:pt>
                <c:pt idx="32">
                  <c:v>11.220680052596006</c:v>
                </c:pt>
                <c:pt idx="33">
                  <c:v>13.629208227841364</c:v>
                </c:pt>
                <c:pt idx="34">
                  <c:v>14.396483620987819</c:v>
                </c:pt>
                <c:pt idx="35">
                  <c:v>15.297361857711062</c:v>
                </c:pt>
                <c:pt idx="36">
                  <c:v>15.721197328177411</c:v>
                </c:pt>
                <c:pt idx="37">
                  <c:v>15.467905925603924</c:v>
                </c:pt>
                <c:pt idx="38">
                  <c:v>16.186084722486132</c:v>
                </c:pt>
                <c:pt idx="39">
                  <c:v>14.841101000301597</c:v>
                </c:pt>
                <c:pt idx="40">
                  <c:v>15.244207707807453</c:v>
                </c:pt>
                <c:pt idx="41">
                  <c:v>15.48342569273845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F0-4E45-B0CD-9C0FA0FA6129}"/>
            </c:ext>
          </c:extLst>
        </c:ser>
        <c:ser>
          <c:idx val="1"/>
          <c:order val="1"/>
          <c:tx>
            <c:strRef>
              <c:f>'19.adat'!$A$4</c:f>
              <c:strCache>
                <c:ptCount val="1"/>
                <c:pt idx="0">
                  <c:v>Bankok külföldi tartozása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'19.adat'!$C$1:$AR$1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         II.</c:v>
                </c:pt>
              </c:strCache>
            </c:strRef>
          </c:cat>
          <c:val>
            <c:numRef>
              <c:f>'19.adat'!$C$4:$AR$4</c:f>
              <c:numCache>
                <c:formatCode>_-* #\ ##0.0\ _F_t_-;\-* #\ ##0.0\ _F_t_-;_-* "-"??\ _F_t_-;_-@_-</c:formatCode>
                <c:ptCount val="42"/>
                <c:pt idx="0">
                  <c:v>34.093374140828438</c:v>
                </c:pt>
                <c:pt idx="1">
                  <c:v>33.226612174092949</c:v>
                </c:pt>
                <c:pt idx="2">
                  <c:v>36.180843409179367</c:v>
                </c:pt>
                <c:pt idx="3">
                  <c:v>41.541304926577631</c:v>
                </c:pt>
                <c:pt idx="4">
                  <c:v>48.760880143421382</c:v>
                </c:pt>
                <c:pt idx="5">
                  <c:v>40.897287173440446</c:v>
                </c:pt>
                <c:pt idx="6">
                  <c:v>39.273431483179792</c:v>
                </c:pt>
                <c:pt idx="7">
                  <c:v>39.552978131410029</c:v>
                </c:pt>
                <c:pt idx="8">
                  <c:v>39.688140952516477</c:v>
                </c:pt>
                <c:pt idx="9">
                  <c:v>42.852909349155581</c:v>
                </c:pt>
                <c:pt idx="10">
                  <c:v>39.720256947095422</c:v>
                </c:pt>
                <c:pt idx="11">
                  <c:v>36.050206933927171</c:v>
                </c:pt>
                <c:pt idx="12">
                  <c:v>35.325507428919835</c:v>
                </c:pt>
                <c:pt idx="13">
                  <c:v>34.427793424688375</c:v>
                </c:pt>
                <c:pt idx="14">
                  <c:v>35.15589463664115</c:v>
                </c:pt>
                <c:pt idx="15">
                  <c:v>32.492963312554707</c:v>
                </c:pt>
                <c:pt idx="16">
                  <c:v>30.383012386969789</c:v>
                </c:pt>
                <c:pt idx="17">
                  <c:v>28.57139374158653</c:v>
                </c:pt>
                <c:pt idx="18">
                  <c:v>25.452361745857708</c:v>
                </c:pt>
                <c:pt idx="19">
                  <c:v>23.521147897922571</c:v>
                </c:pt>
                <c:pt idx="20">
                  <c:v>24.528525659409073</c:v>
                </c:pt>
                <c:pt idx="21">
                  <c:v>21.871331983957287</c:v>
                </c:pt>
                <c:pt idx="22">
                  <c:v>21.443340606993882</c:v>
                </c:pt>
                <c:pt idx="23">
                  <c:v>19.10545195956367</c:v>
                </c:pt>
                <c:pt idx="24">
                  <c:v>19.795575442306383</c:v>
                </c:pt>
                <c:pt idx="25">
                  <c:v>18.532944632033846</c:v>
                </c:pt>
                <c:pt idx="26">
                  <c:v>18.144781709447699</c:v>
                </c:pt>
                <c:pt idx="27">
                  <c:v>17.644795407682601</c:v>
                </c:pt>
                <c:pt idx="28">
                  <c:v>17.868586401066175</c:v>
                </c:pt>
                <c:pt idx="29">
                  <c:v>18.538307947490004</c:v>
                </c:pt>
                <c:pt idx="30">
                  <c:v>16.192712692891426</c:v>
                </c:pt>
                <c:pt idx="31">
                  <c:v>15.447132498087495</c:v>
                </c:pt>
                <c:pt idx="32">
                  <c:v>15.260682884737955</c:v>
                </c:pt>
                <c:pt idx="33">
                  <c:v>15.472972933872077</c:v>
                </c:pt>
                <c:pt idx="34">
                  <c:v>14.311705147444494</c:v>
                </c:pt>
                <c:pt idx="35">
                  <c:v>13.885349905247327</c:v>
                </c:pt>
                <c:pt idx="36">
                  <c:v>15.087956086648182</c:v>
                </c:pt>
                <c:pt idx="37">
                  <c:v>15.821311593514974</c:v>
                </c:pt>
                <c:pt idx="38">
                  <c:v>15.567412742535248</c:v>
                </c:pt>
                <c:pt idx="39">
                  <c:v>14.402909903098864</c:v>
                </c:pt>
                <c:pt idx="40">
                  <c:v>14.216393977178367</c:v>
                </c:pt>
                <c:pt idx="41">
                  <c:v>14.56984878795499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0-4E45-B0CD-9C0FA0FA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05540752"/>
        <c:axId val="705551728"/>
      </c:barChart>
      <c:lineChart>
        <c:grouping val="standard"/>
        <c:varyColors val="0"/>
        <c:ser>
          <c:idx val="2"/>
          <c:order val="2"/>
          <c:tx>
            <c:strRef>
              <c:f>'19.adat'!$A$5</c:f>
              <c:strCache>
                <c:ptCount val="1"/>
                <c:pt idx="0">
                  <c:v>Bankok nettó külső adóssága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'19.adat'!$C$1:$AR$1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         II.</c:v>
                </c:pt>
              </c:strCache>
            </c:strRef>
          </c:cat>
          <c:val>
            <c:numRef>
              <c:f>'19.adat'!$C$5:$AR$5</c:f>
              <c:numCache>
                <c:formatCode>_-* #\ ##0.0\ _F_t_-;\-* #\ ##0.0\ _F_t_-;_-* "-"??\ _F_t_-;_-@_-</c:formatCode>
                <c:ptCount val="42"/>
                <c:pt idx="0">
                  <c:v>22.717097873024247</c:v>
                </c:pt>
                <c:pt idx="1">
                  <c:v>22.054839366366753</c:v>
                </c:pt>
                <c:pt idx="2">
                  <c:v>22.583623645055766</c:v>
                </c:pt>
                <c:pt idx="3">
                  <c:v>29.091389718581858</c:v>
                </c:pt>
                <c:pt idx="4">
                  <c:v>33.951800129852828</c:v>
                </c:pt>
                <c:pt idx="5">
                  <c:v>26.9005670849434</c:v>
                </c:pt>
                <c:pt idx="6">
                  <c:v>26.33714365424775</c:v>
                </c:pt>
                <c:pt idx="7">
                  <c:v>26.422965111100826</c:v>
                </c:pt>
                <c:pt idx="8">
                  <c:v>26.647619944314823</c:v>
                </c:pt>
                <c:pt idx="9">
                  <c:v>28.67010757162917</c:v>
                </c:pt>
                <c:pt idx="10">
                  <c:v>26.371931659107741</c:v>
                </c:pt>
                <c:pt idx="11">
                  <c:v>23.598832163711137</c:v>
                </c:pt>
                <c:pt idx="12">
                  <c:v>24.135631809624307</c:v>
                </c:pt>
                <c:pt idx="13">
                  <c:v>23.83425455399092</c:v>
                </c:pt>
                <c:pt idx="14">
                  <c:v>23.41243219968954</c:v>
                </c:pt>
                <c:pt idx="15">
                  <c:v>20.30545960180984</c:v>
                </c:pt>
                <c:pt idx="16">
                  <c:v>19.203555368755246</c:v>
                </c:pt>
                <c:pt idx="17">
                  <c:v>19.212892554454022</c:v>
                </c:pt>
                <c:pt idx="18">
                  <c:v>16.377539469077369</c:v>
                </c:pt>
                <c:pt idx="19">
                  <c:v>14.843537096662502</c:v>
                </c:pt>
                <c:pt idx="20">
                  <c:v>15.064630054244285</c:v>
                </c:pt>
                <c:pt idx="21">
                  <c:v>13.574075224452605</c:v>
                </c:pt>
                <c:pt idx="22">
                  <c:v>13.818257536400646</c:v>
                </c:pt>
                <c:pt idx="23">
                  <c:v>11.650890699896447</c:v>
                </c:pt>
                <c:pt idx="24">
                  <c:v>12.686316006593497</c:v>
                </c:pt>
                <c:pt idx="25">
                  <c:v>12.49130310792874</c:v>
                </c:pt>
                <c:pt idx="26">
                  <c:v>12.101904352903</c:v>
                </c:pt>
                <c:pt idx="27">
                  <c:v>10.409358220620039</c:v>
                </c:pt>
                <c:pt idx="28">
                  <c:v>10.639465015283879</c:v>
                </c:pt>
                <c:pt idx="29">
                  <c:v>10.641394768424723</c:v>
                </c:pt>
                <c:pt idx="30">
                  <c:v>8.4677329945671982</c:v>
                </c:pt>
                <c:pt idx="31">
                  <c:v>5.7794582945885979</c:v>
                </c:pt>
                <c:pt idx="32">
                  <c:v>4.0400028321419486</c:v>
                </c:pt>
                <c:pt idx="33">
                  <c:v>1.8437647060307154</c:v>
                </c:pt>
                <c:pt idx="34">
                  <c:v>-8.4778473543327099E-2</c:v>
                </c:pt>
                <c:pt idx="35">
                  <c:v>-1.412011952463736</c:v>
                </c:pt>
                <c:pt idx="36">
                  <c:v>-0.63324124152923056</c:v>
                </c:pt>
                <c:pt idx="37">
                  <c:v>0.35340566791105171</c:v>
                </c:pt>
                <c:pt idx="38">
                  <c:v>-0.61867197995088241</c:v>
                </c:pt>
                <c:pt idx="39">
                  <c:v>-0.43819109720273264</c:v>
                </c:pt>
                <c:pt idx="40">
                  <c:v>-1.0278137306290889</c:v>
                </c:pt>
                <c:pt idx="41">
                  <c:v>-0.91357690478346198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0-4E45-B0CD-9C0FA0FA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7608"/>
        <c:axId val="705558000"/>
      </c:lineChart>
      <c:catAx>
        <c:axId val="70554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1728"/>
        <c:crosses val="autoZero"/>
        <c:auto val="1"/>
        <c:lblAlgn val="ctr"/>
        <c:lblOffset val="100"/>
        <c:tickLblSkip val="1"/>
        <c:noMultiLvlLbl val="0"/>
      </c:catAx>
      <c:valAx>
        <c:axId val="705551728"/>
        <c:scaling>
          <c:orientation val="minMax"/>
          <c:max val="5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015076923076922E-2"/>
              <c:y val="7.8833333333333338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0752"/>
        <c:crosses val="autoZero"/>
        <c:crossBetween val="between"/>
      </c:valAx>
      <c:valAx>
        <c:axId val="705558000"/>
        <c:scaling>
          <c:orientation val="minMax"/>
          <c:max val="5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1547596153846169"/>
              <c:y val="7.8805555555555573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7608"/>
        <c:crosses val="max"/>
        <c:crossBetween val="between"/>
      </c:valAx>
      <c:catAx>
        <c:axId val="705557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8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9432900325146869"/>
          <c:w val="1"/>
          <c:h val="0.1056709967485312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9745296679266172E-2"/>
          <c:y val="6.2997568200091808E-2"/>
          <c:w val="0.89092089998925028"/>
          <c:h val="0.6734734102563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'19.adat'!$B$3</c:f>
              <c:strCache>
                <c:ptCount val="1"/>
                <c:pt idx="0">
                  <c:v>Foreign assets of banks</c:v>
                </c:pt>
              </c:strCache>
            </c:strRef>
          </c:tx>
          <c:spPr>
            <a:solidFill>
              <a:srgbClr val="DA0000"/>
            </a:solidFill>
            <a:ln w="25400">
              <a:noFill/>
            </a:ln>
          </c:spPr>
          <c:invertIfNegative val="0"/>
          <c:cat>
            <c:strRef>
              <c:f>'19.adat'!$C$2:$AR$2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'19.adat'!$C$3:$AR$3</c:f>
              <c:numCache>
                <c:formatCode>_-* #\ ##0.0\ _F_t_-;\-* #\ ##0.0\ _F_t_-;_-* "-"??\ _F_t_-;_-@_-</c:formatCode>
                <c:ptCount val="42"/>
                <c:pt idx="0">
                  <c:v>11.376276267804187</c:v>
                </c:pt>
                <c:pt idx="1">
                  <c:v>11.171772807726203</c:v>
                </c:pt>
                <c:pt idx="2">
                  <c:v>13.597219764123603</c:v>
                </c:pt>
                <c:pt idx="3">
                  <c:v>12.449915207995767</c:v>
                </c:pt>
                <c:pt idx="4">
                  <c:v>14.809080013568547</c:v>
                </c:pt>
                <c:pt idx="5">
                  <c:v>13.996720088497042</c:v>
                </c:pt>
                <c:pt idx="6">
                  <c:v>12.936287828932034</c:v>
                </c:pt>
                <c:pt idx="7">
                  <c:v>13.130013020309203</c:v>
                </c:pt>
                <c:pt idx="8">
                  <c:v>13.04052100820166</c:v>
                </c:pt>
                <c:pt idx="9">
                  <c:v>14.182801777526411</c:v>
                </c:pt>
                <c:pt idx="10">
                  <c:v>13.348325287987686</c:v>
                </c:pt>
                <c:pt idx="11">
                  <c:v>12.451374770216027</c:v>
                </c:pt>
                <c:pt idx="12">
                  <c:v>11.189875619295522</c:v>
                </c:pt>
                <c:pt idx="13">
                  <c:v>10.593538870697454</c:v>
                </c:pt>
                <c:pt idx="14">
                  <c:v>11.743462436951608</c:v>
                </c:pt>
                <c:pt idx="15">
                  <c:v>12.187503710744867</c:v>
                </c:pt>
                <c:pt idx="16">
                  <c:v>11.179457018214551</c:v>
                </c:pt>
                <c:pt idx="17">
                  <c:v>9.3585011871325019</c:v>
                </c:pt>
                <c:pt idx="18">
                  <c:v>9.0748222767803455</c:v>
                </c:pt>
                <c:pt idx="19">
                  <c:v>8.6776108012600695</c:v>
                </c:pt>
                <c:pt idx="20">
                  <c:v>9.4638956051647849</c:v>
                </c:pt>
                <c:pt idx="21">
                  <c:v>8.2972567595046804</c:v>
                </c:pt>
                <c:pt idx="22">
                  <c:v>7.6250830705932389</c:v>
                </c:pt>
                <c:pt idx="23">
                  <c:v>7.4545612596672211</c:v>
                </c:pt>
                <c:pt idx="24">
                  <c:v>7.109259435712886</c:v>
                </c:pt>
                <c:pt idx="25">
                  <c:v>6.041641524105108</c:v>
                </c:pt>
                <c:pt idx="26">
                  <c:v>6.0428773565447003</c:v>
                </c:pt>
                <c:pt idx="27">
                  <c:v>7.2354371870625638</c:v>
                </c:pt>
                <c:pt idx="28">
                  <c:v>7.2291213857822969</c:v>
                </c:pt>
                <c:pt idx="29">
                  <c:v>7.8969131790652796</c:v>
                </c:pt>
                <c:pt idx="30">
                  <c:v>7.7249796983242307</c:v>
                </c:pt>
                <c:pt idx="31">
                  <c:v>9.6676742034988976</c:v>
                </c:pt>
                <c:pt idx="32">
                  <c:v>11.220680052596006</c:v>
                </c:pt>
                <c:pt idx="33">
                  <c:v>13.629208227841364</c:v>
                </c:pt>
                <c:pt idx="34">
                  <c:v>14.396483620987819</c:v>
                </c:pt>
                <c:pt idx="35">
                  <c:v>15.297361857711062</c:v>
                </c:pt>
                <c:pt idx="36">
                  <c:v>15.721197328177411</c:v>
                </c:pt>
                <c:pt idx="37">
                  <c:v>15.467905925603924</c:v>
                </c:pt>
                <c:pt idx="38">
                  <c:v>16.186084722486132</c:v>
                </c:pt>
                <c:pt idx="39">
                  <c:v>14.841101000301597</c:v>
                </c:pt>
                <c:pt idx="40">
                  <c:v>15.244207707807453</c:v>
                </c:pt>
                <c:pt idx="41">
                  <c:v>15.48342569273845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F0-4E45-B0CD-9C0FA0FA6129}"/>
            </c:ext>
          </c:extLst>
        </c:ser>
        <c:ser>
          <c:idx val="1"/>
          <c:order val="1"/>
          <c:tx>
            <c:strRef>
              <c:f>'19.adat'!$B$4</c:f>
              <c:strCache>
                <c:ptCount val="1"/>
                <c:pt idx="0">
                  <c:v>External debt of banks</c:v>
                </c:pt>
              </c:strCache>
            </c:strRef>
          </c:tx>
          <c:spPr>
            <a:solidFill>
              <a:srgbClr val="009EE0"/>
            </a:solidFill>
            <a:ln w="25400">
              <a:noFill/>
            </a:ln>
          </c:spPr>
          <c:invertIfNegative val="0"/>
          <c:cat>
            <c:strRef>
              <c:f>'19.adat'!$C$2:$AR$2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'19.adat'!$C$4:$AR$4</c:f>
              <c:numCache>
                <c:formatCode>_-* #\ ##0.0\ _F_t_-;\-* #\ ##0.0\ _F_t_-;_-* "-"??\ _F_t_-;_-@_-</c:formatCode>
                <c:ptCount val="42"/>
                <c:pt idx="0">
                  <c:v>34.093374140828438</c:v>
                </c:pt>
                <c:pt idx="1">
                  <c:v>33.226612174092949</c:v>
                </c:pt>
                <c:pt idx="2">
                  <c:v>36.180843409179367</c:v>
                </c:pt>
                <c:pt idx="3">
                  <c:v>41.541304926577631</c:v>
                </c:pt>
                <c:pt idx="4">
                  <c:v>48.760880143421382</c:v>
                </c:pt>
                <c:pt idx="5">
                  <c:v>40.897287173440446</c:v>
                </c:pt>
                <c:pt idx="6">
                  <c:v>39.273431483179792</c:v>
                </c:pt>
                <c:pt idx="7">
                  <c:v>39.552978131410029</c:v>
                </c:pt>
                <c:pt idx="8">
                  <c:v>39.688140952516477</c:v>
                </c:pt>
                <c:pt idx="9">
                  <c:v>42.852909349155581</c:v>
                </c:pt>
                <c:pt idx="10">
                  <c:v>39.720256947095422</c:v>
                </c:pt>
                <c:pt idx="11">
                  <c:v>36.050206933927171</c:v>
                </c:pt>
                <c:pt idx="12">
                  <c:v>35.325507428919835</c:v>
                </c:pt>
                <c:pt idx="13">
                  <c:v>34.427793424688375</c:v>
                </c:pt>
                <c:pt idx="14">
                  <c:v>35.15589463664115</c:v>
                </c:pt>
                <c:pt idx="15">
                  <c:v>32.492963312554707</c:v>
                </c:pt>
                <c:pt idx="16">
                  <c:v>30.383012386969789</c:v>
                </c:pt>
                <c:pt idx="17">
                  <c:v>28.57139374158653</c:v>
                </c:pt>
                <c:pt idx="18">
                  <c:v>25.452361745857708</c:v>
                </c:pt>
                <c:pt idx="19">
                  <c:v>23.521147897922571</c:v>
                </c:pt>
                <c:pt idx="20">
                  <c:v>24.528525659409073</c:v>
                </c:pt>
                <c:pt idx="21">
                  <c:v>21.871331983957287</c:v>
                </c:pt>
                <c:pt idx="22">
                  <c:v>21.443340606993882</c:v>
                </c:pt>
                <c:pt idx="23">
                  <c:v>19.10545195956367</c:v>
                </c:pt>
                <c:pt idx="24">
                  <c:v>19.795575442306383</c:v>
                </c:pt>
                <c:pt idx="25">
                  <c:v>18.532944632033846</c:v>
                </c:pt>
                <c:pt idx="26">
                  <c:v>18.144781709447699</c:v>
                </c:pt>
                <c:pt idx="27">
                  <c:v>17.644795407682601</c:v>
                </c:pt>
                <c:pt idx="28">
                  <c:v>17.868586401066175</c:v>
                </c:pt>
                <c:pt idx="29">
                  <c:v>18.538307947490004</c:v>
                </c:pt>
                <c:pt idx="30">
                  <c:v>16.192712692891426</c:v>
                </c:pt>
                <c:pt idx="31">
                  <c:v>15.447132498087495</c:v>
                </c:pt>
                <c:pt idx="32">
                  <c:v>15.260682884737955</c:v>
                </c:pt>
                <c:pt idx="33">
                  <c:v>15.472972933872077</c:v>
                </c:pt>
                <c:pt idx="34">
                  <c:v>14.311705147444494</c:v>
                </c:pt>
                <c:pt idx="35">
                  <c:v>13.885349905247327</c:v>
                </c:pt>
                <c:pt idx="36">
                  <c:v>15.087956086648182</c:v>
                </c:pt>
                <c:pt idx="37">
                  <c:v>15.821311593514974</c:v>
                </c:pt>
                <c:pt idx="38">
                  <c:v>15.567412742535248</c:v>
                </c:pt>
                <c:pt idx="39">
                  <c:v>14.402909903098864</c:v>
                </c:pt>
                <c:pt idx="40">
                  <c:v>14.216393977178367</c:v>
                </c:pt>
                <c:pt idx="41">
                  <c:v>14.56984878795499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0-4E45-B0CD-9C0FA0FA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05540752"/>
        <c:axId val="705551728"/>
      </c:barChart>
      <c:lineChart>
        <c:grouping val="standard"/>
        <c:varyColors val="0"/>
        <c:ser>
          <c:idx val="2"/>
          <c:order val="2"/>
          <c:tx>
            <c:strRef>
              <c:f>'19.adat'!$B$5</c:f>
              <c:strCache>
                <c:ptCount val="1"/>
                <c:pt idx="0">
                  <c:v>Bank net external debt of banks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'19.adat'!$C$5:$AR$5</c:f>
              <c:numCache>
                <c:formatCode>_-* #\ ##0.0\ _F_t_-;\-* #\ ##0.0\ _F_t_-;_-* "-"??\ _F_t_-;_-@_-</c:formatCode>
                <c:ptCount val="42"/>
                <c:pt idx="0">
                  <c:v>22.717097873024247</c:v>
                </c:pt>
                <c:pt idx="1">
                  <c:v>22.054839366366753</c:v>
                </c:pt>
                <c:pt idx="2">
                  <c:v>22.583623645055766</c:v>
                </c:pt>
                <c:pt idx="3">
                  <c:v>29.091389718581858</c:v>
                </c:pt>
                <c:pt idx="4">
                  <c:v>33.951800129852828</c:v>
                </c:pt>
                <c:pt idx="5">
                  <c:v>26.9005670849434</c:v>
                </c:pt>
                <c:pt idx="6">
                  <c:v>26.33714365424775</c:v>
                </c:pt>
                <c:pt idx="7">
                  <c:v>26.422965111100826</c:v>
                </c:pt>
                <c:pt idx="8">
                  <c:v>26.647619944314823</c:v>
                </c:pt>
                <c:pt idx="9">
                  <c:v>28.67010757162917</c:v>
                </c:pt>
                <c:pt idx="10">
                  <c:v>26.371931659107741</c:v>
                </c:pt>
                <c:pt idx="11">
                  <c:v>23.598832163711137</c:v>
                </c:pt>
                <c:pt idx="12">
                  <c:v>24.135631809624307</c:v>
                </c:pt>
                <c:pt idx="13">
                  <c:v>23.83425455399092</c:v>
                </c:pt>
                <c:pt idx="14">
                  <c:v>23.41243219968954</c:v>
                </c:pt>
                <c:pt idx="15">
                  <c:v>20.30545960180984</c:v>
                </c:pt>
                <c:pt idx="16">
                  <c:v>19.203555368755246</c:v>
                </c:pt>
                <c:pt idx="17">
                  <c:v>19.212892554454022</c:v>
                </c:pt>
                <c:pt idx="18">
                  <c:v>16.377539469077369</c:v>
                </c:pt>
                <c:pt idx="19">
                  <c:v>14.843537096662502</c:v>
                </c:pt>
                <c:pt idx="20">
                  <c:v>15.064630054244285</c:v>
                </c:pt>
                <c:pt idx="21">
                  <c:v>13.574075224452605</c:v>
                </c:pt>
                <c:pt idx="22">
                  <c:v>13.818257536400646</c:v>
                </c:pt>
                <c:pt idx="23">
                  <c:v>11.650890699896447</c:v>
                </c:pt>
                <c:pt idx="24">
                  <c:v>12.686316006593497</c:v>
                </c:pt>
                <c:pt idx="25">
                  <c:v>12.49130310792874</c:v>
                </c:pt>
                <c:pt idx="26">
                  <c:v>12.101904352903</c:v>
                </c:pt>
                <c:pt idx="27">
                  <c:v>10.409358220620039</c:v>
                </c:pt>
                <c:pt idx="28">
                  <c:v>10.639465015283879</c:v>
                </c:pt>
                <c:pt idx="29">
                  <c:v>10.641394768424723</c:v>
                </c:pt>
                <c:pt idx="30">
                  <c:v>8.4677329945671982</c:v>
                </c:pt>
                <c:pt idx="31">
                  <c:v>5.7794582945885979</c:v>
                </c:pt>
                <c:pt idx="32">
                  <c:v>4.0400028321419486</c:v>
                </c:pt>
                <c:pt idx="33">
                  <c:v>1.8437647060307154</c:v>
                </c:pt>
                <c:pt idx="34">
                  <c:v>-8.4778473543327099E-2</c:v>
                </c:pt>
                <c:pt idx="35">
                  <c:v>-1.412011952463736</c:v>
                </c:pt>
                <c:pt idx="36">
                  <c:v>-0.63324124152923056</c:v>
                </c:pt>
                <c:pt idx="37">
                  <c:v>0.35340566791105171</c:v>
                </c:pt>
                <c:pt idx="38">
                  <c:v>-0.61867197995088241</c:v>
                </c:pt>
                <c:pt idx="39">
                  <c:v>-0.43819109720273264</c:v>
                </c:pt>
                <c:pt idx="40">
                  <c:v>-1.0278137306290889</c:v>
                </c:pt>
                <c:pt idx="41">
                  <c:v>-0.91357690478346198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0-4E45-B0CD-9C0FA0FA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7608"/>
        <c:axId val="705558000"/>
      </c:lineChart>
      <c:catAx>
        <c:axId val="70554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1728"/>
        <c:crosses val="autoZero"/>
        <c:auto val="1"/>
        <c:lblAlgn val="ctr"/>
        <c:lblOffset val="100"/>
        <c:tickLblSkip val="1"/>
        <c:noMultiLvlLbl val="0"/>
      </c:catAx>
      <c:valAx>
        <c:axId val="705551728"/>
        <c:scaling>
          <c:orientation val="minMax"/>
          <c:max val="5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0529545454545456E-2"/>
              <c:y val="7.8819444444444445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0752"/>
        <c:crosses val="autoZero"/>
        <c:crossBetween val="between"/>
      </c:valAx>
      <c:valAx>
        <c:axId val="705558000"/>
        <c:scaling>
          <c:orientation val="minMax"/>
          <c:max val="5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2685580808080805"/>
              <c:y val="9.607291666666665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7608"/>
        <c:crosses val="max"/>
        <c:crossBetween val="between"/>
      </c:valAx>
      <c:catAx>
        <c:axId val="705557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8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9432900325146869"/>
          <c:w val="1"/>
          <c:h val="0.1056709967485312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6321688590865260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'20.adat'!$A$4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strRef>
              <c:f>'20.adat'!$C$2:$AR$2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         II.</c:v>
                </c:pt>
              </c:strCache>
            </c:strRef>
          </c:cat>
          <c:val>
            <c:numRef>
              <c:f>'20.adat'!$C$4:$AR$4</c:f>
              <c:numCache>
                <c:formatCode>_-* #\ ##0.00\ _F_t_-;\-* #\ ##0.00\ _F_t_-;_-* "-"??\ _F_t_-;_-@_-</c:formatCode>
                <c:ptCount val="42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10.284500645322799</c:v>
                </c:pt>
                <c:pt idx="25" formatCode="0.00">
                  <c:v>9.6201305176257996</c:v>
                </c:pt>
                <c:pt idx="26" formatCode="0.00">
                  <c:v>9.9450516515204992</c:v>
                </c:pt>
                <c:pt idx="27" formatCode="0.00">
                  <c:v>8.9283966351219011</c:v>
                </c:pt>
                <c:pt idx="28" formatCode="0.00">
                  <c:v>9.6991833893862012</c:v>
                </c:pt>
                <c:pt idx="29" formatCode="0.00">
                  <c:v>10.398037561288399</c:v>
                </c:pt>
                <c:pt idx="30" formatCode="0.00">
                  <c:v>8.2113604146932992</c:v>
                </c:pt>
                <c:pt idx="31" formatCode="0.00">
                  <c:v>7.9579303924087998</c:v>
                </c:pt>
                <c:pt idx="32" formatCode="0.00">
                  <c:v>7.1017291265200999</c:v>
                </c:pt>
                <c:pt idx="33" formatCode="0.00">
                  <c:v>7.0791834457430003</c:v>
                </c:pt>
                <c:pt idx="34" formatCode="0.00">
                  <c:v>6.2617716716886997</c:v>
                </c:pt>
                <c:pt idx="35" formatCode="0.00">
                  <c:v>5.2811549670896998</c:v>
                </c:pt>
                <c:pt idx="36" formatCode="0.00">
                  <c:v>7.0844604467977996</c:v>
                </c:pt>
                <c:pt idx="37" formatCode="0.00">
                  <c:v>6.7668057287463999</c:v>
                </c:pt>
                <c:pt idx="38" formatCode="0.00">
                  <c:v>6.8164809934140003</c:v>
                </c:pt>
                <c:pt idx="39" formatCode="0.00">
                  <c:v>5.8130214751613005</c:v>
                </c:pt>
                <c:pt idx="40" formatCode="0.0">
                  <c:v>6.2598045376586997</c:v>
                </c:pt>
                <c:pt idx="41" formatCode="0.0">
                  <c:v>5.8749560999084993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3-45D0-B58B-BEB89CF76613}"/>
            </c:ext>
          </c:extLst>
        </c:ser>
        <c:ser>
          <c:idx val="1"/>
          <c:order val="1"/>
          <c:tx>
            <c:strRef>
              <c:f>'20.adat'!$A$6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'20.adat'!$C$2:$AR$2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         II.</c:v>
                </c:pt>
              </c:strCache>
            </c:strRef>
          </c:cat>
          <c:val>
            <c:numRef>
              <c:f>'20.adat'!$C$6:$AR$6</c:f>
              <c:numCache>
                <c:formatCode>_-* #\ ##0.00\ _F_t_-;\-* #\ ##0.00\ _F_t_-;_-* "-"??\ _F_t_-;_-@_-</c:formatCode>
                <c:ptCount val="42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9.3587494639104012</c:v>
                </c:pt>
                <c:pt idx="23" formatCode="0.00">
                  <c:v>11.080686228836202</c:v>
                </c:pt>
                <c:pt idx="24" formatCode="0.00">
                  <c:v>11.041981711806798</c:v>
                </c:pt>
                <c:pt idx="25" formatCode="0.00">
                  <c:v>9.7605702739012017</c:v>
                </c:pt>
                <c:pt idx="26" formatCode="0.00">
                  <c:v>7.7291741350853007</c:v>
                </c:pt>
                <c:pt idx="27" formatCode="0.00">
                  <c:v>5.5239369472293998</c:v>
                </c:pt>
                <c:pt idx="28" formatCode="0.00">
                  <c:v>5.8340917735024007</c:v>
                </c:pt>
                <c:pt idx="29" formatCode="0.00">
                  <c:v>6.4198538626576998</c:v>
                </c:pt>
                <c:pt idx="30" formatCode="0.00">
                  <c:v>6.8731558284916003</c:v>
                </c:pt>
                <c:pt idx="31" formatCode="0.00">
                  <c:v>6.5696409805123999</c:v>
                </c:pt>
                <c:pt idx="32" formatCode="0.00">
                  <c:v>5.7277866139932003</c:v>
                </c:pt>
                <c:pt idx="33" formatCode="0.00">
                  <c:v>4.6847389881182</c:v>
                </c:pt>
                <c:pt idx="34" formatCode="0.00">
                  <c:v>4.3472218051163996</c:v>
                </c:pt>
                <c:pt idx="35" formatCode="0.00">
                  <c:v>5.2529640405939002</c:v>
                </c:pt>
                <c:pt idx="36" formatCode="0.00">
                  <c:v>5.1572716604566002</c:v>
                </c:pt>
                <c:pt idx="37" formatCode="0.00">
                  <c:v>5.5879449453205003</c:v>
                </c:pt>
                <c:pt idx="38" formatCode="0.00">
                  <c:v>4.4667391489272994</c:v>
                </c:pt>
                <c:pt idx="39" formatCode="0.00">
                  <c:v>3.7671320752992998</c:v>
                </c:pt>
                <c:pt idx="40" formatCode="0.0">
                  <c:v>4.0331045747912002</c:v>
                </c:pt>
                <c:pt idx="41" formatCode="0.0">
                  <c:v>4.8364654210058999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B3-45D0-B58B-BEB89CF76613}"/>
            </c:ext>
          </c:extLst>
        </c:ser>
        <c:ser>
          <c:idx val="3"/>
          <c:order val="2"/>
          <c:tx>
            <c:strRef>
              <c:f>'20.adat'!$A$5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'20.adat'!$C$2:$AR$2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         II.</c:v>
                </c:pt>
              </c:strCache>
            </c:strRef>
          </c:cat>
          <c:val>
            <c:numRef>
              <c:f>'20.adat'!$C$5:$AR$5</c:f>
              <c:numCache>
                <c:formatCode>_-* #\ ##0.00\ _F_t_-;\-* #\ ##0.00\ _F_t_-;_-* "-"??\ _F_t_-;_-@_-</c:formatCode>
                <c:ptCount val="42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6.4329637887226001</c:v>
                </c:pt>
                <c:pt idx="21" formatCode="0.00">
                  <c:v>6.6506714186578</c:v>
                </c:pt>
                <c:pt idx="22" formatCode="0.00">
                  <c:v>6.0475867533273</c:v>
                </c:pt>
                <c:pt idx="23" formatCode="0.00">
                  <c:v>7.1233048859675003</c:v>
                </c:pt>
                <c:pt idx="24" formatCode="0.00">
                  <c:v>7.4792965652291006</c:v>
                </c:pt>
                <c:pt idx="25" formatCode="0.00">
                  <c:v>7.7013321886510004</c:v>
                </c:pt>
                <c:pt idx="26" formatCode="0.00">
                  <c:v>6.7108590157841004</c:v>
                </c:pt>
                <c:pt idx="27" formatCode="0.00">
                  <c:v>7.0818085447148</c:v>
                </c:pt>
                <c:pt idx="28" formatCode="0.00">
                  <c:v>7.8621133243903998</c:v>
                </c:pt>
                <c:pt idx="29" formatCode="0.00">
                  <c:v>7.5797339530074996</c:v>
                </c:pt>
                <c:pt idx="30" formatCode="0.00">
                  <c:v>7.4048474440945</c:v>
                </c:pt>
                <c:pt idx="31" formatCode="0.00">
                  <c:v>7.2009408628811995</c:v>
                </c:pt>
                <c:pt idx="32" formatCode="0.00">
                  <c:v>7.9038633434389007</c:v>
                </c:pt>
                <c:pt idx="33" formatCode="0.00">
                  <c:v>8.0448778794350009</c:v>
                </c:pt>
                <c:pt idx="34" formatCode="0.00">
                  <c:v>7.8060162269538997</c:v>
                </c:pt>
                <c:pt idx="35" formatCode="0.00">
                  <c:v>8.0710439861286005</c:v>
                </c:pt>
                <c:pt idx="36" formatCode="0.00">
                  <c:v>8.3311091877381998</c:v>
                </c:pt>
                <c:pt idx="37" formatCode="0.00">
                  <c:v>7.6091832679650997</c:v>
                </c:pt>
                <c:pt idx="38" formatCode="0.00">
                  <c:v>7.5976078878887003</c:v>
                </c:pt>
                <c:pt idx="39" formatCode="0.00">
                  <c:v>7.2104763988143006</c:v>
                </c:pt>
                <c:pt idx="40" formatCode="0.0">
                  <c:v>7.6132196879578995</c:v>
                </c:pt>
                <c:pt idx="41" formatCode="0.0">
                  <c:v>7.9875714642424001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B3-45D0-B58B-BEB89CF76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240"/>
        <c:axId val="705558392"/>
      </c:barChart>
      <c:lineChart>
        <c:grouping val="standard"/>
        <c:varyColors val="0"/>
        <c:ser>
          <c:idx val="0"/>
          <c:order val="3"/>
          <c:tx>
            <c:strRef>
              <c:f>'20.adat'!$A$7</c:f>
              <c:strCache>
                <c:ptCount val="1"/>
                <c:pt idx="0">
                  <c:v>Rövid lejáratú külső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'20.adat'!$C$2:$AR$2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         II.</c:v>
                </c:pt>
              </c:strCache>
            </c:strRef>
          </c:cat>
          <c:val>
            <c:numRef>
              <c:f>'20.adat'!$C$7:$AR$7</c:f>
              <c:numCache>
                <c:formatCode>_-* #\ ##0.00\ _F_t_-;\-* #\ ##0.00\ _F_t_-;_-* "-"??\ _F_t_-;_-@_-</c:formatCode>
                <c:ptCount val="42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28.375784855645598</c:v>
                </c:pt>
                <c:pt idx="21" formatCode="0.00">
                  <c:v>28.483108322182499</c:v>
                </c:pt>
                <c:pt idx="22" formatCode="0.00">
                  <c:v>26.678583413349401</c:v>
                </c:pt>
                <c:pt idx="23" formatCode="0.00">
                  <c:v>28.302351132515099</c:v>
                </c:pt>
                <c:pt idx="24" formatCode="0.00">
                  <c:v>28.805778922358698</c:v>
                </c:pt>
                <c:pt idx="25" formatCode="0.00">
                  <c:v>27.082032980178003</c:v>
                </c:pt>
                <c:pt idx="26" formatCode="0.00">
                  <c:v>24.385084802389901</c:v>
                </c:pt>
                <c:pt idx="27" formatCode="0.00">
                  <c:v>21.534142127066104</c:v>
                </c:pt>
                <c:pt idx="28" formatCode="0.00">
                  <c:v>23.395388487279</c:v>
                </c:pt>
                <c:pt idx="29" formatCode="0.00">
                  <c:v>24.397625376953599</c:v>
                </c:pt>
                <c:pt idx="30" formatCode="0.00">
                  <c:v>22.4893636872794</c:v>
                </c:pt>
                <c:pt idx="31" formatCode="0.00">
                  <c:v>21.728512235802398</c:v>
                </c:pt>
                <c:pt idx="32" formatCode="0.00">
                  <c:v>20.733379083952201</c:v>
                </c:pt>
                <c:pt idx="33" formatCode="0.00">
                  <c:v>19.808800313296203</c:v>
                </c:pt>
                <c:pt idx="34" formatCode="0.00">
                  <c:v>18.415009703758997</c:v>
                </c:pt>
                <c:pt idx="35" formatCode="0.00">
                  <c:v>18.605162993812201</c:v>
                </c:pt>
                <c:pt idx="36" formatCode="0.00">
                  <c:v>20.5728412949926</c:v>
                </c:pt>
                <c:pt idx="37" formatCode="0.00">
                  <c:v>19.963933942032</c:v>
                </c:pt>
                <c:pt idx="38" formatCode="0.00">
                  <c:v>18.880828030229999</c:v>
                </c:pt>
                <c:pt idx="39" formatCode="0.00">
                  <c:v>16.790629949274901</c:v>
                </c:pt>
                <c:pt idx="40" formatCode="0.0">
                  <c:v>17.906128800407799</c:v>
                </c:pt>
                <c:pt idx="41" formatCode="0.0">
                  <c:v>18.698992985156799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B3-45D0-B58B-BEB89CF76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2320"/>
        <c:axId val="705548592"/>
      </c:lineChart>
      <c:catAx>
        <c:axId val="70554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8392"/>
        <c:crosses val="autoZero"/>
        <c:auto val="1"/>
        <c:lblAlgn val="ctr"/>
        <c:lblOffset val="100"/>
        <c:tickLblSkip val="1"/>
        <c:noMultiLvlLbl val="0"/>
      </c:catAx>
      <c:valAx>
        <c:axId val="705558392"/>
        <c:scaling>
          <c:orientation val="minMax"/>
          <c:max val="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7.3985223649796678E-2"/>
              <c:y val="3.4964519921249805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6240"/>
        <c:crosses val="autoZero"/>
        <c:crossBetween val="between"/>
      </c:valAx>
      <c:valAx>
        <c:axId val="70554859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8959355491494998"/>
              <c:y val="1.4067390904069232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2320"/>
        <c:crosses val="max"/>
        <c:crossBetween val="between"/>
        <c:majorUnit val="5"/>
      </c:valAx>
      <c:catAx>
        <c:axId val="70554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859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7665304631189281E-2"/>
          <c:y val="0.87608849886324436"/>
          <c:w val="0.95240711059585681"/>
          <c:h val="0.123911501136755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84539895596448E-2"/>
          <c:y val="4.7124132994347492E-2"/>
          <c:w val="0.91356793449546436"/>
          <c:h val="0.53692604166666669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'2. adat'!$A$5</c:f>
              <c:strCache>
                <c:ptCount val="1"/>
                <c:pt idx="0">
                  <c:v>Revision's effect on income balance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numRef>
              <c:f>'2.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 adat'!$C$5:$L$5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8.5379452749926976E-2</c:v>
                </c:pt>
                <c:pt idx="8">
                  <c:v>0.12184846851407416</c:v>
                </c:pt>
                <c:pt idx="9">
                  <c:v>1.2559894690059359E-2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C-4D6E-85D9-17645E27E96B}"/>
            </c:ext>
          </c:extLst>
        </c:ser>
        <c:ser>
          <c:idx val="6"/>
          <c:order val="3"/>
          <c:tx>
            <c:strRef>
              <c:f>'2. adat'!$A$8</c:f>
              <c:strCache>
                <c:ptCount val="1"/>
                <c:pt idx="0">
                  <c:v>Revision's effect on net export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numRef>
              <c:f>'2.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 adat'!$C$8:$L$8</c:f>
              <c:numCache>
                <c:formatCode>#\ ##0.0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-0.79829844577930054</c:v>
                </c:pt>
                <c:pt idx="8">
                  <c:v>8.9307045782067718E-3</c:v>
                </c:pt>
                <c:pt idx="9">
                  <c:v>-0.12515333630314007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DC-4D6E-85D9-17645E27E96B}"/>
            </c:ext>
          </c:extLst>
        </c:ser>
        <c:ser>
          <c:idx val="7"/>
          <c:order val="4"/>
          <c:tx>
            <c:strRef>
              <c:f>'2. adat'!$A$9</c:f>
              <c:strCache>
                <c:ptCount val="1"/>
                <c:pt idx="0">
                  <c:v>Revision's effect on transfer balance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 adat'!$C$9:$L$9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3.2980290337358165E-2</c:v>
                </c:pt>
                <c:pt idx="8">
                  <c:v>5.7572266740743845E-2</c:v>
                </c:pt>
                <c:pt idx="9">
                  <c:v>0.1860825146249627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DC-4D6E-85D9-17645E27E96B}"/>
            </c:ext>
          </c:extLst>
        </c:ser>
        <c:ser>
          <c:idx val="4"/>
          <c:order val="5"/>
          <c:tx>
            <c:strRef>
              <c:f>'2. adat'!$A$6</c:f>
              <c:strCache>
                <c:ptCount val="1"/>
                <c:pt idx="0">
                  <c:v>Net  exports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 adat'!$C$6:$L$6</c:f>
              <c:numCache>
                <c:formatCode>#\ ##0.0</c:formatCode>
                <c:ptCount val="10"/>
                <c:pt idx="0">
                  <c:v>0.35662499819218835</c:v>
                </c:pt>
                <c:pt idx="1">
                  <c:v>4.0309215009061488</c:v>
                </c:pt>
                <c:pt idx="2">
                  <c:v>5.3195431791446319</c:v>
                </c:pt>
                <c:pt idx="3">
                  <c:v>6.12998499409633</c:v>
                </c:pt>
                <c:pt idx="4">
                  <c:v>6.7655012592767445</c:v>
                </c:pt>
                <c:pt idx="5">
                  <c:v>6.9635075271334088</c:v>
                </c:pt>
                <c:pt idx="6">
                  <c:v>6.3757579228171828</c:v>
                </c:pt>
                <c:pt idx="7">
                  <c:v>8.1064583860321022</c:v>
                </c:pt>
                <c:pt idx="8">
                  <c:v>10.023860760883334</c:v>
                </c:pt>
                <c:pt idx="9">
                  <c:v>7.4976346117129609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DC-4D6E-85D9-17645E27E96B}"/>
            </c:ext>
          </c:extLst>
        </c:ser>
        <c:ser>
          <c:idx val="2"/>
          <c:order val="6"/>
          <c:tx>
            <c:strRef>
              <c:f>'2. adat'!$A$4</c:f>
              <c:strCache>
                <c:ptCount val="1"/>
                <c:pt idx="0">
                  <c:v>Income balance pre revision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 adat'!$C$4:$L$4</c:f>
              <c:numCache>
                <c:formatCode>0.0</c:formatCode>
                <c:ptCount val="10"/>
                <c:pt idx="0">
                  <c:v>-6.8831216345054695</c:v>
                </c:pt>
                <c:pt idx="1">
                  <c:v>-5.6675164294097291</c:v>
                </c:pt>
                <c:pt idx="2">
                  <c:v>-5.6927305851444014</c:v>
                </c:pt>
                <c:pt idx="3">
                  <c:v>-6.1064352521906393</c:v>
                </c:pt>
                <c:pt idx="4">
                  <c:v>-5.5428902717135378</c:v>
                </c:pt>
                <c:pt idx="5">
                  <c:v>-4.0206830381473866</c:v>
                </c:pt>
                <c:pt idx="6">
                  <c:v>-5.4760906649048442</c:v>
                </c:pt>
                <c:pt idx="7">
                  <c:v>-5.7098623935247526</c:v>
                </c:pt>
                <c:pt idx="8">
                  <c:v>-3.7056093170253623</c:v>
                </c:pt>
                <c:pt idx="9">
                  <c:v>-5.0898934794342239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DC-4D6E-85D9-17645E27E96B}"/>
            </c:ext>
          </c:extLst>
        </c:ser>
        <c:ser>
          <c:idx val="5"/>
          <c:order val="7"/>
          <c:tx>
            <c:strRef>
              <c:f>'2. adat'!$A$7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'2.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 adat'!$C$7:$L$7</c:f>
              <c:numCache>
                <c:formatCode>#\ ##0.0</c:formatCode>
                <c:ptCount val="10"/>
                <c:pt idx="0">
                  <c:v>0.43459339482100962</c:v>
                </c:pt>
                <c:pt idx="1">
                  <c:v>2.5921084677237216</c:v>
                </c:pt>
                <c:pt idx="2">
                  <c:v>2.4667166258721411</c:v>
                </c:pt>
                <c:pt idx="3">
                  <c:v>3.0421034157294331</c:v>
                </c:pt>
                <c:pt idx="4">
                  <c:v>3.0749344832406802</c:v>
                </c:pt>
                <c:pt idx="5">
                  <c:v>4.4385255257407685</c:v>
                </c:pt>
                <c:pt idx="6">
                  <c:v>4.3279595842475205</c:v>
                </c:pt>
                <c:pt idx="7">
                  <c:v>4.9686882293101364</c:v>
                </c:pt>
                <c:pt idx="8">
                  <c:v>-0.25498566342682066</c:v>
                </c:pt>
                <c:pt idx="9">
                  <c:v>1.7529395769682421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DC-4D6E-85D9-17645E27E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41482752"/>
        <c:axId val="241896832"/>
      </c:barChart>
      <c:lineChart>
        <c:grouping val="standard"/>
        <c:varyColors val="0"/>
        <c:ser>
          <c:idx val="0"/>
          <c:order val="0"/>
          <c:tx>
            <c:strRef>
              <c:f>'2. adat'!$A$2</c:f>
              <c:strCache>
                <c:ptCount val="1"/>
                <c:pt idx="0">
                  <c:v>Net lending preceding revision</c:v>
                </c:pt>
              </c:strCache>
            </c:strRef>
          </c:tx>
          <c:spPr>
            <a:ln w="41275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'2.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 adat'!$C$2:$L$2</c:f>
              <c:numCache>
                <c:formatCode>0.0</c:formatCode>
                <c:ptCount val="10"/>
                <c:pt idx="0">
                  <c:v>-6.0919032414922727</c:v>
                </c:pt>
                <c:pt idx="1">
                  <c:v>0.95551353922014171</c:v>
                </c:pt>
                <c:pt idx="2">
                  <c:v>2.0935292198723707</c:v>
                </c:pt>
                <c:pt idx="3">
                  <c:v>3.0656531576351229</c:v>
                </c:pt>
                <c:pt idx="4">
                  <c:v>4.2975454708038878</c:v>
                </c:pt>
                <c:pt idx="5">
                  <c:v>7.3813500147267899</c:v>
                </c:pt>
                <c:pt idx="6">
                  <c:v>5.2276268421598591</c:v>
                </c:pt>
                <c:pt idx="7">
                  <c:v>8.1306023772594287</c:v>
                </c:pt>
                <c:pt idx="8">
                  <c:v>5.9967628091121989</c:v>
                </c:pt>
                <c:pt idx="9">
                  <c:v>4.0997515309251567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DC-4D6E-85D9-17645E27E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482752"/>
        <c:axId val="241896832"/>
      </c:lineChart>
      <c:lineChart>
        <c:grouping val="standard"/>
        <c:varyColors val="0"/>
        <c:ser>
          <c:idx val="1"/>
          <c:order val="1"/>
          <c:tx>
            <c:strRef>
              <c:f>'2. adat'!$A$3</c:f>
              <c:strCache>
                <c:ptCount val="1"/>
                <c:pt idx="0">
                  <c:v>Net lending after revision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'2.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 adat'!$C$3:$L$3</c:f>
              <c:numCache>
                <c:formatCode>0.0</c:formatCode>
                <c:ptCount val="10"/>
                <c:pt idx="0">
                  <c:v>-6.0919032414922727</c:v>
                </c:pt>
                <c:pt idx="1">
                  <c:v>0.95551353922014171</c:v>
                </c:pt>
                <c:pt idx="2">
                  <c:v>2.0935292198723707</c:v>
                </c:pt>
                <c:pt idx="3">
                  <c:v>3.0656531576351229</c:v>
                </c:pt>
                <c:pt idx="4">
                  <c:v>4.2975454708038878</c:v>
                </c:pt>
                <c:pt idx="5">
                  <c:v>7.3813500147267899</c:v>
                </c:pt>
                <c:pt idx="6">
                  <c:v>5.2276268421598591</c:v>
                </c:pt>
                <c:pt idx="7">
                  <c:v>7.4506636745674095</c:v>
                </c:pt>
                <c:pt idx="8">
                  <c:v>6.1851142489452249</c:v>
                </c:pt>
                <c:pt idx="9">
                  <c:v>4.1732406039370389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DC-4D6E-85D9-17645E27E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07968"/>
        <c:axId val="241921024"/>
      </c:lineChart>
      <c:catAx>
        <c:axId val="24148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1200149367204228E-2"/>
              <c:y val="2.3284706966488102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241896832"/>
        <c:crosses val="autoZero"/>
        <c:auto val="1"/>
        <c:lblAlgn val="ctr"/>
        <c:lblOffset val="100"/>
        <c:noMultiLvlLbl val="0"/>
      </c:catAx>
      <c:valAx>
        <c:axId val="241896832"/>
        <c:scaling>
          <c:orientation val="minMax"/>
          <c:max val="14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241482752"/>
        <c:crosses val="autoZero"/>
        <c:crossBetween val="between"/>
        <c:majorUnit val="2"/>
      </c:valAx>
      <c:catAx>
        <c:axId val="2419079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227020202020185"/>
              <c:y val="2.3298611111111111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1921024"/>
        <c:crosses val="autoZero"/>
        <c:auto val="1"/>
        <c:lblAlgn val="ctr"/>
        <c:lblOffset val="100"/>
        <c:noMultiLvlLbl val="0"/>
      </c:catAx>
      <c:valAx>
        <c:axId val="241921024"/>
        <c:scaling>
          <c:orientation val="minMax"/>
          <c:max val="1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crossAx val="241907968"/>
        <c:crosses val="max"/>
        <c:crossBetween val="between"/>
        <c:majorUnit val="2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6027291666666654"/>
          <c:w val="1"/>
          <c:h val="0.3397270833333333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>
          <a:latin typeface="+mn-lt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630049744277620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'20.adat'!$B$4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strRef>
              <c:f>'20.adat'!$C$3:$AR$3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'20.adat'!$C$4:$AR$4</c:f>
              <c:numCache>
                <c:formatCode>_-* #\ ##0.00\ _F_t_-;\-* #\ ##0.00\ _F_t_-;_-* "-"??\ _F_t_-;_-@_-</c:formatCode>
                <c:ptCount val="42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10.284500645322799</c:v>
                </c:pt>
                <c:pt idx="25" formatCode="0.00">
                  <c:v>9.6201305176257996</c:v>
                </c:pt>
                <c:pt idx="26" formatCode="0.00">
                  <c:v>9.9450516515204992</c:v>
                </c:pt>
                <c:pt idx="27" formatCode="0.00">
                  <c:v>8.9283966351219011</c:v>
                </c:pt>
                <c:pt idx="28" formatCode="0.00">
                  <c:v>9.6991833893862012</c:v>
                </c:pt>
                <c:pt idx="29" formatCode="0.00">
                  <c:v>10.398037561288399</c:v>
                </c:pt>
                <c:pt idx="30" formatCode="0.00">
                  <c:v>8.2113604146932992</c:v>
                </c:pt>
                <c:pt idx="31" formatCode="0.00">
                  <c:v>7.9579303924087998</c:v>
                </c:pt>
                <c:pt idx="32" formatCode="0.00">
                  <c:v>7.1017291265200999</c:v>
                </c:pt>
                <c:pt idx="33" formatCode="0.00">
                  <c:v>7.0791834457430003</c:v>
                </c:pt>
                <c:pt idx="34" formatCode="0.00">
                  <c:v>6.2617716716886997</c:v>
                </c:pt>
                <c:pt idx="35" formatCode="0.00">
                  <c:v>5.2811549670896998</c:v>
                </c:pt>
                <c:pt idx="36" formatCode="0.00">
                  <c:v>7.0844604467977996</c:v>
                </c:pt>
                <c:pt idx="37" formatCode="0.00">
                  <c:v>6.7668057287463999</c:v>
                </c:pt>
                <c:pt idx="38" formatCode="0.00">
                  <c:v>6.8164809934140003</c:v>
                </c:pt>
                <c:pt idx="39" formatCode="0.00">
                  <c:v>5.8130214751613005</c:v>
                </c:pt>
                <c:pt idx="40" formatCode="0.0">
                  <c:v>6.2598045376586997</c:v>
                </c:pt>
                <c:pt idx="41" formatCode="0.0">
                  <c:v>5.8749560999084993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E-40EA-ABE8-AAE1D2941F45}"/>
            </c:ext>
          </c:extLst>
        </c:ser>
        <c:ser>
          <c:idx val="1"/>
          <c:order val="1"/>
          <c:tx>
            <c:strRef>
              <c:f>'20.adat'!$B$6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'20.adat'!$C$3:$AR$3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'20.adat'!$C$6:$AR$6</c:f>
              <c:numCache>
                <c:formatCode>_-* #\ ##0.00\ _F_t_-;\-* #\ ##0.00\ _F_t_-;_-* "-"??\ _F_t_-;_-@_-</c:formatCode>
                <c:ptCount val="42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9.3587494639104012</c:v>
                </c:pt>
                <c:pt idx="23" formatCode="0.00">
                  <c:v>11.080686228836202</c:v>
                </c:pt>
                <c:pt idx="24" formatCode="0.00">
                  <c:v>11.041981711806798</c:v>
                </c:pt>
                <c:pt idx="25" formatCode="0.00">
                  <c:v>9.7605702739012017</c:v>
                </c:pt>
                <c:pt idx="26" formatCode="0.00">
                  <c:v>7.7291741350853007</c:v>
                </c:pt>
                <c:pt idx="27" formatCode="0.00">
                  <c:v>5.5239369472293998</c:v>
                </c:pt>
                <c:pt idx="28" formatCode="0.00">
                  <c:v>5.8340917735024007</c:v>
                </c:pt>
                <c:pt idx="29" formatCode="0.00">
                  <c:v>6.4198538626576998</c:v>
                </c:pt>
                <c:pt idx="30" formatCode="0.00">
                  <c:v>6.8731558284916003</c:v>
                </c:pt>
                <c:pt idx="31" formatCode="0.00">
                  <c:v>6.5696409805123999</c:v>
                </c:pt>
                <c:pt idx="32" formatCode="0.00">
                  <c:v>5.7277866139932003</c:v>
                </c:pt>
                <c:pt idx="33" formatCode="0.00">
                  <c:v>4.6847389881182</c:v>
                </c:pt>
                <c:pt idx="34" formatCode="0.00">
                  <c:v>4.3472218051163996</c:v>
                </c:pt>
                <c:pt idx="35" formatCode="0.00">
                  <c:v>5.2529640405939002</c:v>
                </c:pt>
                <c:pt idx="36" formatCode="0.00">
                  <c:v>5.1572716604566002</c:v>
                </c:pt>
                <c:pt idx="37" formatCode="0.00">
                  <c:v>5.5879449453205003</c:v>
                </c:pt>
                <c:pt idx="38" formatCode="0.00">
                  <c:v>4.4667391489272994</c:v>
                </c:pt>
                <c:pt idx="39" formatCode="0.00">
                  <c:v>3.7671320752992998</c:v>
                </c:pt>
                <c:pt idx="40" formatCode="0.0">
                  <c:v>4.0331045747912002</c:v>
                </c:pt>
                <c:pt idx="41" formatCode="0.0">
                  <c:v>4.8364654210058999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E-40EA-ABE8-AAE1D2941F45}"/>
            </c:ext>
          </c:extLst>
        </c:ser>
        <c:ser>
          <c:idx val="3"/>
          <c:order val="2"/>
          <c:tx>
            <c:strRef>
              <c:f>'20.adat'!$B$5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'20.adat'!$C$3:$AR$3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'20.adat'!$C$5:$AR$5</c:f>
              <c:numCache>
                <c:formatCode>_-* #\ ##0.00\ _F_t_-;\-* #\ ##0.00\ _F_t_-;_-* "-"??\ _F_t_-;_-@_-</c:formatCode>
                <c:ptCount val="42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6.4329637887226001</c:v>
                </c:pt>
                <c:pt idx="21" formatCode="0.00">
                  <c:v>6.6506714186578</c:v>
                </c:pt>
                <c:pt idx="22" formatCode="0.00">
                  <c:v>6.0475867533273</c:v>
                </c:pt>
                <c:pt idx="23" formatCode="0.00">
                  <c:v>7.1233048859675003</c:v>
                </c:pt>
                <c:pt idx="24" formatCode="0.00">
                  <c:v>7.4792965652291006</c:v>
                </c:pt>
                <c:pt idx="25" formatCode="0.00">
                  <c:v>7.7013321886510004</c:v>
                </c:pt>
                <c:pt idx="26" formatCode="0.00">
                  <c:v>6.7108590157841004</c:v>
                </c:pt>
                <c:pt idx="27" formatCode="0.00">
                  <c:v>7.0818085447148</c:v>
                </c:pt>
                <c:pt idx="28" formatCode="0.00">
                  <c:v>7.8621133243903998</c:v>
                </c:pt>
                <c:pt idx="29" formatCode="0.00">
                  <c:v>7.5797339530074996</c:v>
                </c:pt>
                <c:pt idx="30" formatCode="0.00">
                  <c:v>7.4048474440945</c:v>
                </c:pt>
                <c:pt idx="31" formatCode="0.00">
                  <c:v>7.2009408628811995</c:v>
                </c:pt>
                <c:pt idx="32" formatCode="0.00">
                  <c:v>7.9038633434389007</c:v>
                </c:pt>
                <c:pt idx="33" formatCode="0.00">
                  <c:v>8.0448778794350009</c:v>
                </c:pt>
                <c:pt idx="34" formatCode="0.00">
                  <c:v>7.8060162269538997</c:v>
                </c:pt>
                <c:pt idx="35" formatCode="0.00">
                  <c:v>8.0710439861286005</c:v>
                </c:pt>
                <c:pt idx="36" formatCode="0.00">
                  <c:v>8.3311091877381998</c:v>
                </c:pt>
                <c:pt idx="37" formatCode="0.00">
                  <c:v>7.6091832679650997</c:v>
                </c:pt>
                <c:pt idx="38" formatCode="0.00">
                  <c:v>7.5976078878887003</c:v>
                </c:pt>
                <c:pt idx="39" formatCode="0.00">
                  <c:v>7.2104763988143006</c:v>
                </c:pt>
                <c:pt idx="40" formatCode="0.0">
                  <c:v>7.6132196879578995</c:v>
                </c:pt>
                <c:pt idx="41" formatCode="0.0">
                  <c:v>7.9875714642424001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CE-40EA-ABE8-AAE1D294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240"/>
        <c:axId val="705558392"/>
      </c:barChart>
      <c:lineChart>
        <c:grouping val="standard"/>
        <c:varyColors val="0"/>
        <c:ser>
          <c:idx val="0"/>
          <c:order val="3"/>
          <c:tx>
            <c:strRef>
              <c:f>'20.adat'!$B$7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'20.adat'!$C$2:$AR$2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         II.</c:v>
                </c:pt>
              </c:strCache>
            </c:strRef>
          </c:cat>
          <c:val>
            <c:numRef>
              <c:f>'20.adat'!$C$7:$AR$7</c:f>
              <c:numCache>
                <c:formatCode>_-* #\ ##0.00\ _F_t_-;\-* #\ ##0.00\ _F_t_-;_-* "-"??\ _F_t_-;_-@_-</c:formatCode>
                <c:ptCount val="42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28.375784855645598</c:v>
                </c:pt>
                <c:pt idx="21" formatCode="0.00">
                  <c:v>28.483108322182499</c:v>
                </c:pt>
                <c:pt idx="22" formatCode="0.00">
                  <c:v>26.678583413349401</c:v>
                </c:pt>
                <c:pt idx="23" formatCode="0.00">
                  <c:v>28.302351132515099</c:v>
                </c:pt>
                <c:pt idx="24" formatCode="0.00">
                  <c:v>28.805778922358698</c:v>
                </c:pt>
                <c:pt idx="25" formatCode="0.00">
                  <c:v>27.082032980178003</c:v>
                </c:pt>
                <c:pt idx="26" formatCode="0.00">
                  <c:v>24.385084802389901</c:v>
                </c:pt>
                <c:pt idx="27" formatCode="0.00">
                  <c:v>21.534142127066104</c:v>
                </c:pt>
                <c:pt idx="28" formatCode="0.00">
                  <c:v>23.395388487279</c:v>
                </c:pt>
                <c:pt idx="29" formatCode="0.00">
                  <c:v>24.397625376953599</c:v>
                </c:pt>
                <c:pt idx="30" formatCode="0.00">
                  <c:v>22.4893636872794</c:v>
                </c:pt>
                <c:pt idx="31" formatCode="0.00">
                  <c:v>21.728512235802398</c:v>
                </c:pt>
                <c:pt idx="32" formatCode="0.00">
                  <c:v>20.733379083952201</c:v>
                </c:pt>
                <c:pt idx="33" formatCode="0.00">
                  <c:v>19.808800313296203</c:v>
                </c:pt>
                <c:pt idx="34" formatCode="0.00">
                  <c:v>18.415009703758997</c:v>
                </c:pt>
                <c:pt idx="35" formatCode="0.00">
                  <c:v>18.605162993812201</c:v>
                </c:pt>
                <c:pt idx="36" formatCode="0.00">
                  <c:v>20.5728412949926</c:v>
                </c:pt>
                <c:pt idx="37" formatCode="0.00">
                  <c:v>19.963933942032</c:v>
                </c:pt>
                <c:pt idx="38" formatCode="0.00">
                  <c:v>18.880828030229999</c:v>
                </c:pt>
                <c:pt idx="39" formatCode="0.00">
                  <c:v>16.790629949274901</c:v>
                </c:pt>
                <c:pt idx="40" formatCode="0.0">
                  <c:v>17.906128800407799</c:v>
                </c:pt>
                <c:pt idx="41" formatCode="0.0">
                  <c:v>18.698992985156799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CE-40EA-ABE8-AAE1D294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2320"/>
        <c:axId val="705548592"/>
      </c:lineChart>
      <c:catAx>
        <c:axId val="70554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8392"/>
        <c:crosses val="autoZero"/>
        <c:auto val="1"/>
        <c:lblAlgn val="ctr"/>
        <c:lblOffset val="100"/>
        <c:tickLblSkip val="1"/>
        <c:noMultiLvlLbl val="0"/>
      </c:catAx>
      <c:valAx>
        <c:axId val="705558392"/>
        <c:scaling>
          <c:orientation val="minMax"/>
          <c:max val="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</a:t>
                </a:r>
                <a:r>
                  <a:rPr lang="hu-HU" baseline="0"/>
                  <a:t>R </a:t>
                </a:r>
                <a:r>
                  <a:rPr lang="hu-HU"/>
                  <a:t>billions</a:t>
                </a:r>
              </a:p>
            </c:rich>
          </c:tx>
          <c:layout>
            <c:manualLayout>
              <c:xMode val="edge"/>
              <c:yMode val="edge"/>
              <c:x val="6.6865404040404045E-2"/>
              <c:y val="7.90625000000000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6240"/>
        <c:crosses val="autoZero"/>
        <c:crossBetween val="between"/>
      </c:valAx>
      <c:valAx>
        <c:axId val="70554859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</a:t>
                </a:r>
                <a:r>
                  <a:rPr lang="hu-HU" baseline="0"/>
                  <a:t> </a:t>
                </a:r>
                <a:r>
                  <a:rPr lang="hu-HU"/>
                  <a:t>billions</a:t>
                </a:r>
              </a:p>
            </c:rich>
          </c:tx>
          <c:layout>
            <c:manualLayout>
              <c:xMode val="edge"/>
              <c:yMode val="edge"/>
              <c:x val="0.78440101010101015"/>
              <c:y val="1.4065972222222223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2320"/>
        <c:crosses val="max"/>
        <c:crossBetween val="between"/>
        <c:majorUnit val="5"/>
      </c:valAx>
      <c:catAx>
        <c:axId val="70554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859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7665304631189281E-2"/>
          <c:y val="0.88507638888888907"/>
          <c:w val="0.95240711059585681"/>
          <c:h val="0.114923611111111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6973271693501248E-2"/>
          <c:w val="0.89092089998925028"/>
          <c:h val="0.69827443895353991"/>
        </c:manualLayout>
      </c:layout>
      <c:lineChart>
        <c:grouping val="standard"/>
        <c:varyColors val="0"/>
        <c:ser>
          <c:idx val="1"/>
          <c:order val="1"/>
          <c:tx>
            <c:strRef>
              <c:f>'21.adat'!$A$4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'21.adat'!$C$1:$AN$1</c:f>
              <c:strCache>
                <c:ptCount val="38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2018.I.</c:v>
                </c:pt>
                <c:pt idx="37">
                  <c:v>         II.</c:v>
                </c:pt>
              </c:strCache>
            </c:strRef>
          </c:cat>
          <c:val>
            <c:numRef>
              <c:f>'21.adat'!$C$4:$AN$4</c:f>
              <c:numCache>
                <c:formatCode>0.0</c:formatCode>
                <c:ptCount val="38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  <c:pt idx="34">
                  <c:v>22.2259414022102</c:v>
                </c:pt>
                <c:pt idx="35">
                  <c:v>23.3679392950399</c:v>
                </c:pt>
                <c:pt idx="36">
                  <c:v>23.058556102937001</c:v>
                </c:pt>
                <c:pt idx="37">
                  <c:v>24.061006343293801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'21.adat'!$A$3</c:f>
              <c:strCache>
                <c:ptCount val="1"/>
                <c:pt idx="0">
                  <c:v>Guidotti-Greenspan mutató*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'21.adat'!$C$1:$AN$1</c:f>
              <c:strCache>
                <c:ptCount val="38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2018.I.</c:v>
                </c:pt>
                <c:pt idx="37">
                  <c:v>         II.</c:v>
                </c:pt>
              </c:strCache>
            </c:strRef>
          </c:cat>
          <c:val>
            <c:numRef>
              <c:f>'21.adat'!$C$3:$AN$3</c:f>
              <c:numCache>
                <c:formatCode>0.0</c:formatCode>
                <c:ptCount val="38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28.375784855645598</c:v>
                </c:pt>
                <c:pt idx="17">
                  <c:v>28.483108322182499</c:v>
                </c:pt>
                <c:pt idx="18">
                  <c:v>26.678583413349401</c:v>
                </c:pt>
                <c:pt idx="19">
                  <c:v>28.302351132515099</c:v>
                </c:pt>
                <c:pt idx="20">
                  <c:v>28.805778922358698</c:v>
                </c:pt>
                <c:pt idx="21">
                  <c:v>27.082032980178003</c:v>
                </c:pt>
                <c:pt idx="22">
                  <c:v>24.385084802389901</c:v>
                </c:pt>
                <c:pt idx="23">
                  <c:v>21.534142127066104</c:v>
                </c:pt>
                <c:pt idx="24">
                  <c:v>23.395388487279</c:v>
                </c:pt>
                <c:pt idx="25">
                  <c:v>24.397625376953599</c:v>
                </c:pt>
                <c:pt idx="26">
                  <c:v>22.4893636872794</c:v>
                </c:pt>
                <c:pt idx="27">
                  <c:v>21.728512235802398</c:v>
                </c:pt>
                <c:pt idx="28">
                  <c:v>20.733379083952201</c:v>
                </c:pt>
                <c:pt idx="29">
                  <c:v>19.808800313296203</c:v>
                </c:pt>
                <c:pt idx="30">
                  <c:v>18.415009703758997</c:v>
                </c:pt>
                <c:pt idx="31">
                  <c:v>18.605162993812201</c:v>
                </c:pt>
                <c:pt idx="32">
                  <c:v>20.5728412949926</c:v>
                </c:pt>
                <c:pt idx="33">
                  <c:v>19.963933942032</c:v>
                </c:pt>
                <c:pt idx="34">
                  <c:v>18.880828030229999</c:v>
                </c:pt>
                <c:pt idx="35">
                  <c:v>16.790629949274901</c:v>
                </c:pt>
                <c:pt idx="36">
                  <c:v>17.906128800407799</c:v>
                </c:pt>
                <c:pt idx="37">
                  <c:v>18.698992985156799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0"/>
          <c:min val="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milliárd euro</a:t>
                </a:r>
              </a:p>
            </c:rich>
          </c:tx>
          <c:layout>
            <c:manualLayout>
              <c:xMode val="edge"/>
              <c:yMode val="edge"/>
              <c:x val="8.1731538461538467E-2"/>
              <c:y val="1.44027777777777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0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6421403846153846"/>
              <c:y val="1.440277777777778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2474197193438134E-2"/>
          <c:w val="0.89092089998925028"/>
          <c:h val="0.66966790723239655"/>
        </c:manualLayout>
      </c:layout>
      <c:lineChart>
        <c:grouping val="standard"/>
        <c:varyColors val="0"/>
        <c:ser>
          <c:idx val="1"/>
          <c:order val="1"/>
          <c:tx>
            <c:strRef>
              <c:f>'21.adat'!$B$4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'21.adat'!$C$2:$AN$2</c:f>
              <c:strCache>
                <c:ptCount val="38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</c:strCache>
            </c:strRef>
          </c:cat>
          <c:val>
            <c:numRef>
              <c:f>'21.adat'!$C$4:$AN$4</c:f>
              <c:numCache>
                <c:formatCode>0.0</c:formatCode>
                <c:ptCount val="38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  <c:pt idx="34">
                  <c:v>22.2259414022102</c:v>
                </c:pt>
                <c:pt idx="35">
                  <c:v>23.3679392950399</c:v>
                </c:pt>
                <c:pt idx="36">
                  <c:v>23.058556102937001</c:v>
                </c:pt>
                <c:pt idx="37">
                  <c:v>24.061006343293801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F-4C12-9AE0-8E7F25D84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'21.adat'!$B$3</c:f>
              <c:strCache>
                <c:ptCount val="1"/>
                <c:pt idx="0">
                  <c:v>Guidotti-Greenspan rule*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'21.adat'!$C$2:$AM$2</c:f>
              <c:strCache>
                <c:ptCount val="37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</c:strCache>
            </c:strRef>
          </c:cat>
          <c:val>
            <c:numRef>
              <c:f>'21.adat'!$C$3:$AM$3</c:f>
              <c:numCache>
                <c:formatCode>0.0</c:formatCode>
                <c:ptCount val="37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28.375784855645598</c:v>
                </c:pt>
                <c:pt idx="17">
                  <c:v>28.483108322182499</c:v>
                </c:pt>
                <c:pt idx="18">
                  <c:v>26.678583413349401</c:v>
                </c:pt>
                <c:pt idx="19">
                  <c:v>28.302351132515099</c:v>
                </c:pt>
                <c:pt idx="20">
                  <c:v>28.805778922358698</c:v>
                </c:pt>
                <c:pt idx="21">
                  <c:v>27.082032980178003</c:v>
                </c:pt>
                <c:pt idx="22">
                  <c:v>24.385084802389901</c:v>
                </c:pt>
                <c:pt idx="23">
                  <c:v>21.534142127066104</c:v>
                </c:pt>
                <c:pt idx="24">
                  <c:v>23.395388487279</c:v>
                </c:pt>
                <c:pt idx="25">
                  <c:v>24.397625376953599</c:v>
                </c:pt>
                <c:pt idx="26">
                  <c:v>22.4893636872794</c:v>
                </c:pt>
                <c:pt idx="27">
                  <c:v>21.728512235802398</c:v>
                </c:pt>
                <c:pt idx="28">
                  <c:v>20.733379083952201</c:v>
                </c:pt>
                <c:pt idx="29">
                  <c:v>19.808800313296203</c:v>
                </c:pt>
                <c:pt idx="30">
                  <c:v>18.415009703758997</c:v>
                </c:pt>
                <c:pt idx="31">
                  <c:v>18.605162993812201</c:v>
                </c:pt>
                <c:pt idx="32">
                  <c:v>20.5728412949926</c:v>
                </c:pt>
                <c:pt idx="33">
                  <c:v>19.963933942032</c:v>
                </c:pt>
                <c:pt idx="34">
                  <c:v>18.880828030229999</c:v>
                </c:pt>
                <c:pt idx="35">
                  <c:v>16.790629949274901</c:v>
                </c:pt>
                <c:pt idx="36">
                  <c:v>17.906128800407799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F-4C12-9AE0-8E7F25D84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0"/>
          <c:min val="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2110353535353541E-2"/>
              <c:y val="1.440277777777777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0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6421403846153846"/>
              <c:y val="1.440277777777778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591682986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'22.adat'!$A$3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'22.adat'!$C$1:$AR$1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'22.adat'!$C$3:$AR$3</c:f>
              <c:numCache>
                <c:formatCode>0.0</c:formatCode>
                <c:ptCount val="42"/>
                <c:pt idx="0">
                  <c:v>-3.6141030772510505</c:v>
                </c:pt>
                <c:pt idx="1">
                  <c:v>-3.4652948541539961</c:v>
                </c:pt>
                <c:pt idx="2">
                  <c:v>-2.6671362602704729</c:v>
                </c:pt>
                <c:pt idx="3">
                  <c:v>-3.3654719873735126</c:v>
                </c:pt>
                <c:pt idx="4">
                  <c:v>-4.2604322756527955</c:v>
                </c:pt>
                <c:pt idx="5">
                  <c:v>-4.5682800186895225</c:v>
                </c:pt>
                <c:pt idx="6">
                  <c:v>-5.7370601585192524</c:v>
                </c:pt>
                <c:pt idx="7">
                  <c:v>-4.5234017508833819</c:v>
                </c:pt>
                <c:pt idx="8">
                  <c:v>-4.5955516006163251</c:v>
                </c:pt>
                <c:pt idx="9">
                  <c:v>-5.5146592679034123</c:v>
                </c:pt>
                <c:pt idx="10">
                  <c:v>-4.7690551731196242</c:v>
                </c:pt>
                <c:pt idx="11">
                  <c:v>-4.4775278416405699</c:v>
                </c:pt>
                <c:pt idx="12">
                  <c:v>-4.2320682642714473</c:v>
                </c:pt>
                <c:pt idx="13">
                  <c:v>-3.9141056334411028</c:v>
                </c:pt>
                <c:pt idx="14">
                  <c:v>-4.3775424852747813</c:v>
                </c:pt>
                <c:pt idx="15">
                  <c:v>-5.3858270242457333</c:v>
                </c:pt>
                <c:pt idx="16">
                  <c:v>-4.6940390008441808</c:v>
                </c:pt>
                <c:pt idx="17">
                  <c:v>-3.9586783987783534</c:v>
                </c:pt>
                <c:pt idx="18">
                  <c:v>-3.3388844775444513</c:v>
                </c:pt>
                <c:pt idx="19">
                  <c:v>-2.5111406583161759</c:v>
                </c:pt>
                <c:pt idx="20">
                  <c:v>-2.4381152371889243</c:v>
                </c:pt>
                <c:pt idx="21">
                  <c:v>-2.452290461599699</c:v>
                </c:pt>
                <c:pt idx="22">
                  <c:v>-2.7040401851748741</c:v>
                </c:pt>
                <c:pt idx="23">
                  <c:v>-2.4993919247139154</c:v>
                </c:pt>
                <c:pt idx="24">
                  <c:v>-2.7844543200752891</c:v>
                </c:pt>
                <c:pt idx="25">
                  <c:v>-3.1089878817589423</c:v>
                </c:pt>
                <c:pt idx="26">
                  <c:v>-2.5745925925439885</c:v>
                </c:pt>
                <c:pt idx="27">
                  <c:v>-2.6021001105403694</c:v>
                </c:pt>
                <c:pt idx="28">
                  <c:v>-2.4284642896249093</c:v>
                </c:pt>
                <c:pt idx="29">
                  <c:v>-1.9270513289928421</c:v>
                </c:pt>
                <c:pt idx="30">
                  <c:v>-2.0677259942109742</c:v>
                </c:pt>
                <c:pt idx="31">
                  <c:v>-1.9902249468376603</c:v>
                </c:pt>
                <c:pt idx="32">
                  <c:v>-0.72973151220132215</c:v>
                </c:pt>
                <c:pt idx="33">
                  <c:v>-0.42389401995356946</c:v>
                </c:pt>
                <c:pt idx="34">
                  <c:v>0.12497772106661879</c:v>
                </c:pt>
                <c:pt idx="35">
                  <c:v>-1.7055294813824382</c:v>
                </c:pt>
                <c:pt idx="36">
                  <c:v>-1.492593187826208</c:v>
                </c:pt>
                <c:pt idx="37">
                  <c:v>-1.5022212602475833</c:v>
                </c:pt>
                <c:pt idx="38">
                  <c:v>-2.4799441249563889</c:v>
                </c:pt>
                <c:pt idx="39">
                  <c:v>-1.6905745942793298</c:v>
                </c:pt>
                <c:pt idx="40">
                  <c:v>-2.4875207118904172</c:v>
                </c:pt>
                <c:pt idx="41">
                  <c:v>-2.915371297956058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A-44DC-B895-AF86EC2B76AC}"/>
            </c:ext>
          </c:extLst>
        </c:ser>
        <c:ser>
          <c:idx val="6"/>
          <c:order val="1"/>
          <c:tx>
            <c:strRef>
              <c:f>'22.adat'!$A$4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strRef>
              <c:f>'22.adat'!$C$1:$AR$1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'22.adat'!$C$4:$AR$4</c:f>
              <c:numCache>
                <c:formatCode>0.0</c:formatCode>
                <c:ptCount val="42"/>
                <c:pt idx="0">
                  <c:v>1.4822805898873523</c:v>
                </c:pt>
                <c:pt idx="1">
                  <c:v>1.167461001130081</c:v>
                </c:pt>
                <c:pt idx="2">
                  <c:v>0.64733314956425114</c:v>
                </c:pt>
                <c:pt idx="3">
                  <c:v>1.059542253093831</c:v>
                </c:pt>
                <c:pt idx="4">
                  <c:v>2.022362418282257</c:v>
                </c:pt>
                <c:pt idx="5">
                  <c:v>2.6900041180813896</c:v>
                </c:pt>
                <c:pt idx="6">
                  <c:v>3.6455785976972894</c:v>
                </c:pt>
                <c:pt idx="7">
                  <c:v>3.4515408442828508</c:v>
                </c:pt>
                <c:pt idx="8">
                  <c:v>3.4034473998962715</c:v>
                </c:pt>
                <c:pt idx="9">
                  <c:v>4.3566445553050439</c:v>
                </c:pt>
                <c:pt idx="10">
                  <c:v>4.6615553251545938</c:v>
                </c:pt>
                <c:pt idx="11">
                  <c:v>4.3336726465649695</c:v>
                </c:pt>
                <c:pt idx="12">
                  <c:v>4.4712725025501614</c:v>
                </c:pt>
                <c:pt idx="13">
                  <c:v>4.2037296340697363</c:v>
                </c:pt>
                <c:pt idx="14">
                  <c:v>4.1091774191072448</c:v>
                </c:pt>
                <c:pt idx="15">
                  <c:v>5.2729209299098256</c:v>
                </c:pt>
                <c:pt idx="16">
                  <c:v>4.9899869300722361</c:v>
                </c:pt>
                <c:pt idx="17">
                  <c:v>5.1470351851303056</c:v>
                </c:pt>
                <c:pt idx="18">
                  <c:v>5.5288237106674503</c:v>
                </c:pt>
                <c:pt idx="19">
                  <c:v>5.095315447684631</c:v>
                </c:pt>
                <c:pt idx="20">
                  <c:v>5.2174839651008851</c:v>
                </c:pt>
                <c:pt idx="21">
                  <c:v>5.2429988693458967</c:v>
                </c:pt>
                <c:pt idx="22">
                  <c:v>4.9015495415238082</c:v>
                </c:pt>
                <c:pt idx="23">
                  <c:v>4.8625194427878116</c:v>
                </c:pt>
                <c:pt idx="24">
                  <c:v>5.254511871187785</c:v>
                </c:pt>
                <c:pt idx="25">
                  <c:v>5.3624875908799519</c:v>
                </c:pt>
                <c:pt idx="26">
                  <c:v>5.5694102685310529</c:v>
                </c:pt>
                <c:pt idx="27">
                  <c:v>5.4619988829675812</c:v>
                </c:pt>
                <c:pt idx="28">
                  <c:v>6.8927012295035217</c:v>
                </c:pt>
                <c:pt idx="29">
                  <c:v>7.1661762528429014</c:v>
                </c:pt>
                <c:pt idx="30">
                  <c:v>7.5308965573967672</c:v>
                </c:pt>
                <c:pt idx="31">
                  <c:v>7.7061284327547028</c:v>
                </c:pt>
                <c:pt idx="32">
                  <c:v>5.9253629275822126</c:v>
                </c:pt>
                <c:pt idx="33">
                  <c:v>5.5789560492500323</c:v>
                </c:pt>
                <c:pt idx="34">
                  <c:v>4.8741027407912796</c:v>
                </c:pt>
                <c:pt idx="35">
                  <c:v>4.4808940178970715</c:v>
                </c:pt>
                <c:pt idx="36">
                  <c:v>4.2660115505129363</c:v>
                </c:pt>
                <c:pt idx="37">
                  <c:v>4.358394792478224</c:v>
                </c:pt>
                <c:pt idx="38">
                  <c:v>4.5582495266188277</c:v>
                </c:pt>
                <c:pt idx="39">
                  <c:v>5.0833990470700661</c:v>
                </c:pt>
                <c:pt idx="40">
                  <c:v>5.5201391742435781</c:v>
                </c:pt>
                <c:pt idx="41">
                  <c:v>5.7330365066574807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EA-44DC-B895-AF86EC2B76AC}"/>
            </c:ext>
          </c:extLst>
        </c:ser>
        <c:ser>
          <c:idx val="1"/>
          <c:order val="2"/>
          <c:tx>
            <c:strRef>
              <c:f>'22.adat'!$A$5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'22.adat'!$C$1:$AR$1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'22.adat'!$C$5:$AR$5</c:f>
              <c:numCache>
                <c:formatCode>0.0</c:formatCode>
                <c:ptCount val="42"/>
                <c:pt idx="0">
                  <c:v>-4.7264781139200371</c:v>
                </c:pt>
                <c:pt idx="1">
                  <c:v>-4.285545376113479</c:v>
                </c:pt>
                <c:pt idx="2">
                  <c:v>-5.7694044931571522</c:v>
                </c:pt>
                <c:pt idx="3">
                  <c:v>-6.0346339747231532</c:v>
                </c:pt>
                <c:pt idx="4">
                  <c:v>-3.8500172579412135</c:v>
                </c:pt>
                <c:pt idx="5">
                  <c:v>-1.1852420832840158</c:v>
                </c:pt>
                <c:pt idx="6">
                  <c:v>0.86059118840970239</c:v>
                </c:pt>
                <c:pt idx="7">
                  <c:v>1.6843894003278419</c:v>
                </c:pt>
                <c:pt idx="8">
                  <c:v>2.4625304206516629</c:v>
                </c:pt>
                <c:pt idx="9">
                  <c:v>1.6884259659359993</c:v>
                </c:pt>
                <c:pt idx="10">
                  <c:v>1.0121555151784296</c:v>
                </c:pt>
                <c:pt idx="11">
                  <c:v>1.3810740860387716</c:v>
                </c:pt>
                <c:pt idx="12">
                  <c:v>0.5370755906504181</c:v>
                </c:pt>
                <c:pt idx="13">
                  <c:v>-0.11148813532932245</c:v>
                </c:pt>
                <c:pt idx="14">
                  <c:v>0.65380938706056835</c:v>
                </c:pt>
                <c:pt idx="15">
                  <c:v>0.95146241897826744</c:v>
                </c:pt>
                <c:pt idx="16">
                  <c:v>0.33238709502735819</c:v>
                </c:pt>
                <c:pt idx="17">
                  <c:v>1.312982791199131</c:v>
                </c:pt>
                <c:pt idx="18">
                  <c:v>1.9647901650550068</c:v>
                </c:pt>
                <c:pt idx="19">
                  <c:v>2.2830523338518462</c:v>
                </c:pt>
                <c:pt idx="20">
                  <c:v>3.9351789665457213</c:v>
                </c:pt>
                <c:pt idx="21">
                  <c:v>3.6290709707062287</c:v>
                </c:pt>
                <c:pt idx="22">
                  <c:v>4.1047065623557852</c:v>
                </c:pt>
                <c:pt idx="23">
                  <c:v>3.9573408103335082</c:v>
                </c:pt>
                <c:pt idx="24">
                  <c:v>2.4663875614302002</c:v>
                </c:pt>
                <c:pt idx="25">
                  <c:v>1.7387206923452601</c:v>
                </c:pt>
                <c:pt idx="26">
                  <c:v>0.49387569527032404</c:v>
                </c:pt>
                <c:pt idx="27">
                  <c:v>1.2993041912052909</c:v>
                </c:pt>
                <c:pt idx="28">
                  <c:v>0.35483887238283263</c:v>
                </c:pt>
                <c:pt idx="29">
                  <c:v>0.55743655116033075</c:v>
                </c:pt>
                <c:pt idx="30">
                  <c:v>0.27685541280896953</c:v>
                </c:pt>
                <c:pt idx="31">
                  <c:v>0.37548092060478666</c:v>
                </c:pt>
                <c:pt idx="32">
                  <c:v>0.69626940475706611</c:v>
                </c:pt>
                <c:pt idx="33">
                  <c:v>0.9490576504285313</c:v>
                </c:pt>
                <c:pt idx="34">
                  <c:v>0.81358653712237849</c:v>
                </c:pt>
                <c:pt idx="35">
                  <c:v>0.65763638276503311</c:v>
                </c:pt>
                <c:pt idx="36">
                  <c:v>-4.0984040297296076E-2</c:v>
                </c:pt>
                <c:pt idx="37">
                  <c:v>-0.10860009718261399</c:v>
                </c:pt>
                <c:pt idx="38">
                  <c:v>-0.81898454161060519</c:v>
                </c:pt>
                <c:pt idx="39">
                  <c:v>-1.3116974517879418</c:v>
                </c:pt>
                <c:pt idx="40">
                  <c:v>-0.41276076390759719</c:v>
                </c:pt>
                <c:pt idx="41">
                  <c:v>-1.0179378285752119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EA-44DC-B895-AF86EC2B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'22.adat'!$A$6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'22.adat'!$C$1:$AG$1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</c:strCache>
            </c:strRef>
          </c:cat>
          <c:val>
            <c:numRef>
              <c:f>'22.adat'!$C$6:$AR$6</c:f>
              <c:numCache>
                <c:formatCode>0.0</c:formatCode>
                <c:ptCount val="42"/>
                <c:pt idx="0">
                  <c:v>-6.8583006012837355</c:v>
                </c:pt>
                <c:pt idx="1">
                  <c:v>-6.5833792291373943</c:v>
                </c:pt>
                <c:pt idx="2">
                  <c:v>-7.7892076038633737</c:v>
                </c:pt>
                <c:pt idx="3">
                  <c:v>-8.3405637090028346</c:v>
                </c:pt>
                <c:pt idx="4">
                  <c:v>-6.088087115311752</c:v>
                </c:pt>
                <c:pt idx="5">
                  <c:v>-3.0635179838921487</c:v>
                </c:pt>
                <c:pt idx="6">
                  <c:v>-1.2308903724122606</c:v>
                </c:pt>
                <c:pt idx="7">
                  <c:v>0.61252849372731044</c:v>
                </c:pt>
                <c:pt idx="8">
                  <c:v>1.2704262199316096</c:v>
                </c:pt>
                <c:pt idx="9">
                  <c:v>0.53041125333763051</c:v>
                </c:pt>
                <c:pt idx="10">
                  <c:v>0.90465566721339918</c:v>
                </c:pt>
                <c:pt idx="11">
                  <c:v>1.2372188909631714</c:v>
                </c:pt>
                <c:pt idx="12">
                  <c:v>0.7762798289291325</c:v>
                </c:pt>
                <c:pt idx="13">
                  <c:v>0.17813586529931144</c:v>
                </c:pt>
                <c:pt idx="14">
                  <c:v>0.38544432089303182</c:v>
                </c:pt>
                <c:pt idx="15">
                  <c:v>0.83855632464236018</c:v>
                </c:pt>
                <c:pt idx="16">
                  <c:v>0.62833502425541354</c:v>
                </c:pt>
                <c:pt idx="17">
                  <c:v>2.5013395775510832</c:v>
                </c:pt>
                <c:pt idx="18">
                  <c:v>4.1547293981780058</c:v>
                </c:pt>
                <c:pt idx="19">
                  <c:v>4.8672271232203013</c:v>
                </c:pt>
                <c:pt idx="20">
                  <c:v>6.714547694457683</c:v>
                </c:pt>
                <c:pt idx="21">
                  <c:v>6.4197793784524269</c:v>
                </c:pt>
                <c:pt idx="22">
                  <c:v>6.3022159187047189</c:v>
                </c:pt>
                <c:pt idx="23">
                  <c:v>6.3204683284074044</c:v>
                </c:pt>
                <c:pt idx="24">
                  <c:v>4.936445112542696</c:v>
                </c:pt>
                <c:pt idx="25">
                  <c:v>3.9922204014662697</c:v>
                </c:pt>
                <c:pt idx="26">
                  <c:v>3.4886933712573884</c:v>
                </c:pt>
                <c:pt idx="27">
                  <c:v>4.1592029636325032</c:v>
                </c:pt>
                <c:pt idx="28">
                  <c:v>4.8633593723376753</c:v>
                </c:pt>
                <c:pt idx="29">
                  <c:v>5.8778346671324426</c:v>
                </c:pt>
                <c:pt idx="30">
                  <c:v>5.8678957070680733</c:v>
                </c:pt>
                <c:pt idx="31">
                  <c:v>6.2248577220627119</c:v>
                </c:pt>
                <c:pt idx="32">
                  <c:v>5.9955437981419166</c:v>
                </c:pt>
                <c:pt idx="33">
                  <c:v>6.2468759485595253</c:v>
                </c:pt>
                <c:pt idx="34">
                  <c:v>5.9014322249743723</c:v>
                </c:pt>
                <c:pt idx="35">
                  <c:v>3.5885856748326956</c:v>
                </c:pt>
                <c:pt idx="36">
                  <c:v>2.7693531157558224</c:v>
                </c:pt>
                <c:pt idx="37">
                  <c:v>2.8456005832832014</c:v>
                </c:pt>
                <c:pt idx="38">
                  <c:v>1.4881196756455641</c:v>
                </c:pt>
                <c:pt idx="39">
                  <c:v>1.9348881930739852</c:v>
                </c:pt>
                <c:pt idx="40">
                  <c:v>3.0622100072552954</c:v>
                </c:pt>
                <c:pt idx="41">
                  <c:v>1.7997273801262113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EA-44DC-B895-AF86EC2B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91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61E-3"/>
          <c:y val="0.78956562500000005"/>
          <c:w val="0.99253518721464029"/>
          <c:h val="0.2104343750000000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581530361757105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'22.adat'!$B$3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'22.adat'!$C$2:$AR$2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'22.adat'!$C$3:$AR$3</c:f>
              <c:numCache>
                <c:formatCode>0.0</c:formatCode>
                <c:ptCount val="42"/>
                <c:pt idx="0">
                  <c:v>-3.6141030772510505</c:v>
                </c:pt>
                <c:pt idx="1">
                  <c:v>-3.4652948541539961</c:v>
                </c:pt>
                <c:pt idx="2">
                  <c:v>-2.6671362602704729</c:v>
                </c:pt>
                <c:pt idx="3">
                  <c:v>-3.3654719873735126</c:v>
                </c:pt>
                <c:pt idx="4">
                  <c:v>-4.2604322756527955</c:v>
                </c:pt>
                <c:pt idx="5">
                  <c:v>-4.5682800186895225</c:v>
                </c:pt>
                <c:pt idx="6">
                  <c:v>-5.7370601585192524</c:v>
                </c:pt>
                <c:pt idx="7">
                  <c:v>-4.5234017508833819</c:v>
                </c:pt>
                <c:pt idx="8">
                  <c:v>-4.5955516006163251</c:v>
                </c:pt>
                <c:pt idx="9">
                  <c:v>-5.5146592679034123</c:v>
                </c:pt>
                <c:pt idx="10">
                  <c:v>-4.7690551731196242</c:v>
                </c:pt>
                <c:pt idx="11">
                  <c:v>-4.4775278416405699</c:v>
                </c:pt>
                <c:pt idx="12">
                  <c:v>-4.2320682642714473</c:v>
                </c:pt>
                <c:pt idx="13">
                  <c:v>-3.9141056334411028</c:v>
                </c:pt>
                <c:pt idx="14">
                  <c:v>-4.3775424852747813</c:v>
                </c:pt>
                <c:pt idx="15">
                  <c:v>-5.3858270242457333</c:v>
                </c:pt>
                <c:pt idx="16">
                  <c:v>-4.6940390008441808</c:v>
                </c:pt>
                <c:pt idx="17">
                  <c:v>-3.9586783987783534</c:v>
                </c:pt>
                <c:pt idx="18">
                  <c:v>-3.3388844775444513</c:v>
                </c:pt>
                <c:pt idx="19">
                  <c:v>-2.5111406583161759</c:v>
                </c:pt>
                <c:pt idx="20">
                  <c:v>-2.4381152371889243</c:v>
                </c:pt>
                <c:pt idx="21">
                  <c:v>-2.452290461599699</c:v>
                </c:pt>
                <c:pt idx="22">
                  <c:v>-2.7040401851748741</c:v>
                </c:pt>
                <c:pt idx="23">
                  <c:v>-2.4993919247139154</c:v>
                </c:pt>
                <c:pt idx="24">
                  <c:v>-2.7844543200752891</c:v>
                </c:pt>
                <c:pt idx="25">
                  <c:v>-3.1089878817589423</c:v>
                </c:pt>
                <c:pt idx="26">
                  <c:v>-2.5745925925439885</c:v>
                </c:pt>
                <c:pt idx="27">
                  <c:v>-2.6021001105403694</c:v>
                </c:pt>
                <c:pt idx="28">
                  <c:v>-2.4284642896249093</c:v>
                </c:pt>
                <c:pt idx="29">
                  <c:v>-1.9270513289928421</c:v>
                </c:pt>
                <c:pt idx="30">
                  <c:v>-2.0677259942109742</c:v>
                </c:pt>
                <c:pt idx="31">
                  <c:v>-1.9902249468376603</c:v>
                </c:pt>
                <c:pt idx="32">
                  <c:v>-0.72973151220132215</c:v>
                </c:pt>
                <c:pt idx="33">
                  <c:v>-0.42389401995356946</c:v>
                </c:pt>
                <c:pt idx="34">
                  <c:v>0.12497772106661879</c:v>
                </c:pt>
                <c:pt idx="35">
                  <c:v>-1.7055294813824382</c:v>
                </c:pt>
                <c:pt idx="36">
                  <c:v>-1.492593187826208</c:v>
                </c:pt>
                <c:pt idx="37">
                  <c:v>-1.5022212602475833</c:v>
                </c:pt>
                <c:pt idx="38">
                  <c:v>-2.4799441249563889</c:v>
                </c:pt>
                <c:pt idx="39">
                  <c:v>-1.6905745942793298</c:v>
                </c:pt>
                <c:pt idx="40">
                  <c:v>-2.4875207118904172</c:v>
                </c:pt>
                <c:pt idx="41">
                  <c:v>-2.915371297956058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3-478B-8875-2CEF0A4CDEDC}"/>
            </c:ext>
          </c:extLst>
        </c:ser>
        <c:ser>
          <c:idx val="6"/>
          <c:order val="1"/>
          <c:tx>
            <c:strRef>
              <c:f>'22.adat'!$B$4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strRef>
              <c:f>'22.adat'!$C$2:$AR$2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'22.adat'!$C$4:$AR$4</c:f>
              <c:numCache>
                <c:formatCode>0.0</c:formatCode>
                <c:ptCount val="42"/>
                <c:pt idx="0">
                  <c:v>1.4822805898873523</c:v>
                </c:pt>
                <c:pt idx="1">
                  <c:v>1.167461001130081</c:v>
                </c:pt>
                <c:pt idx="2">
                  <c:v>0.64733314956425114</c:v>
                </c:pt>
                <c:pt idx="3">
                  <c:v>1.059542253093831</c:v>
                </c:pt>
                <c:pt idx="4">
                  <c:v>2.022362418282257</c:v>
                </c:pt>
                <c:pt idx="5">
                  <c:v>2.6900041180813896</c:v>
                </c:pt>
                <c:pt idx="6">
                  <c:v>3.6455785976972894</c:v>
                </c:pt>
                <c:pt idx="7">
                  <c:v>3.4515408442828508</c:v>
                </c:pt>
                <c:pt idx="8">
                  <c:v>3.4034473998962715</c:v>
                </c:pt>
                <c:pt idx="9">
                  <c:v>4.3566445553050439</c:v>
                </c:pt>
                <c:pt idx="10">
                  <c:v>4.6615553251545938</c:v>
                </c:pt>
                <c:pt idx="11">
                  <c:v>4.3336726465649695</c:v>
                </c:pt>
                <c:pt idx="12">
                  <c:v>4.4712725025501614</c:v>
                </c:pt>
                <c:pt idx="13">
                  <c:v>4.2037296340697363</c:v>
                </c:pt>
                <c:pt idx="14">
                  <c:v>4.1091774191072448</c:v>
                </c:pt>
                <c:pt idx="15">
                  <c:v>5.2729209299098256</c:v>
                </c:pt>
                <c:pt idx="16">
                  <c:v>4.9899869300722361</c:v>
                </c:pt>
                <c:pt idx="17">
                  <c:v>5.1470351851303056</c:v>
                </c:pt>
                <c:pt idx="18">
                  <c:v>5.5288237106674503</c:v>
                </c:pt>
                <c:pt idx="19">
                  <c:v>5.095315447684631</c:v>
                </c:pt>
                <c:pt idx="20">
                  <c:v>5.2174839651008851</c:v>
                </c:pt>
                <c:pt idx="21">
                  <c:v>5.2429988693458967</c:v>
                </c:pt>
                <c:pt idx="22">
                  <c:v>4.9015495415238082</c:v>
                </c:pt>
                <c:pt idx="23">
                  <c:v>4.8625194427878116</c:v>
                </c:pt>
                <c:pt idx="24">
                  <c:v>5.254511871187785</c:v>
                </c:pt>
                <c:pt idx="25">
                  <c:v>5.3624875908799519</c:v>
                </c:pt>
                <c:pt idx="26">
                  <c:v>5.5694102685310529</c:v>
                </c:pt>
                <c:pt idx="27">
                  <c:v>5.4619988829675812</c:v>
                </c:pt>
                <c:pt idx="28">
                  <c:v>6.8927012295035217</c:v>
                </c:pt>
                <c:pt idx="29">
                  <c:v>7.1661762528429014</c:v>
                </c:pt>
                <c:pt idx="30">
                  <c:v>7.5308965573967672</c:v>
                </c:pt>
                <c:pt idx="31">
                  <c:v>7.7061284327547028</c:v>
                </c:pt>
                <c:pt idx="32">
                  <c:v>5.9253629275822126</c:v>
                </c:pt>
                <c:pt idx="33">
                  <c:v>5.5789560492500323</c:v>
                </c:pt>
                <c:pt idx="34">
                  <c:v>4.8741027407912796</c:v>
                </c:pt>
                <c:pt idx="35">
                  <c:v>4.4808940178970715</c:v>
                </c:pt>
                <c:pt idx="36">
                  <c:v>4.2660115505129363</c:v>
                </c:pt>
                <c:pt idx="37">
                  <c:v>4.358394792478224</c:v>
                </c:pt>
                <c:pt idx="38">
                  <c:v>4.5582495266188277</c:v>
                </c:pt>
                <c:pt idx="39">
                  <c:v>5.0833990470700661</c:v>
                </c:pt>
                <c:pt idx="40">
                  <c:v>5.5201391742435781</c:v>
                </c:pt>
                <c:pt idx="41">
                  <c:v>5.7330365066574807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3-478B-8875-2CEF0A4CDEDC}"/>
            </c:ext>
          </c:extLst>
        </c:ser>
        <c:ser>
          <c:idx val="1"/>
          <c:order val="2"/>
          <c:tx>
            <c:strRef>
              <c:f>'22.adat'!$B$5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'22.adat'!$C$2:$AR$2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'22.adat'!$C$5:$AR$5</c:f>
              <c:numCache>
                <c:formatCode>0.0</c:formatCode>
                <c:ptCount val="42"/>
                <c:pt idx="0">
                  <c:v>-4.7264781139200371</c:v>
                </c:pt>
                <c:pt idx="1">
                  <c:v>-4.285545376113479</c:v>
                </c:pt>
                <c:pt idx="2">
                  <c:v>-5.7694044931571522</c:v>
                </c:pt>
                <c:pt idx="3">
                  <c:v>-6.0346339747231532</c:v>
                </c:pt>
                <c:pt idx="4">
                  <c:v>-3.8500172579412135</c:v>
                </c:pt>
                <c:pt idx="5">
                  <c:v>-1.1852420832840158</c:v>
                </c:pt>
                <c:pt idx="6">
                  <c:v>0.86059118840970239</c:v>
                </c:pt>
                <c:pt idx="7">
                  <c:v>1.6843894003278419</c:v>
                </c:pt>
                <c:pt idx="8">
                  <c:v>2.4625304206516629</c:v>
                </c:pt>
                <c:pt idx="9">
                  <c:v>1.6884259659359993</c:v>
                </c:pt>
                <c:pt idx="10">
                  <c:v>1.0121555151784296</c:v>
                </c:pt>
                <c:pt idx="11">
                  <c:v>1.3810740860387716</c:v>
                </c:pt>
                <c:pt idx="12">
                  <c:v>0.5370755906504181</c:v>
                </c:pt>
                <c:pt idx="13">
                  <c:v>-0.11148813532932245</c:v>
                </c:pt>
                <c:pt idx="14">
                  <c:v>0.65380938706056835</c:v>
                </c:pt>
                <c:pt idx="15">
                  <c:v>0.95146241897826744</c:v>
                </c:pt>
                <c:pt idx="16">
                  <c:v>0.33238709502735819</c:v>
                </c:pt>
                <c:pt idx="17">
                  <c:v>1.312982791199131</c:v>
                </c:pt>
                <c:pt idx="18">
                  <c:v>1.9647901650550068</c:v>
                </c:pt>
                <c:pt idx="19">
                  <c:v>2.2830523338518462</c:v>
                </c:pt>
                <c:pt idx="20">
                  <c:v>3.9351789665457213</c:v>
                </c:pt>
                <c:pt idx="21">
                  <c:v>3.6290709707062287</c:v>
                </c:pt>
                <c:pt idx="22">
                  <c:v>4.1047065623557852</c:v>
                </c:pt>
                <c:pt idx="23">
                  <c:v>3.9573408103335082</c:v>
                </c:pt>
                <c:pt idx="24">
                  <c:v>2.4663875614302002</c:v>
                </c:pt>
                <c:pt idx="25">
                  <c:v>1.7387206923452601</c:v>
                </c:pt>
                <c:pt idx="26">
                  <c:v>0.49387569527032404</c:v>
                </c:pt>
                <c:pt idx="27">
                  <c:v>1.2993041912052909</c:v>
                </c:pt>
                <c:pt idx="28">
                  <c:v>0.35483887238283263</c:v>
                </c:pt>
                <c:pt idx="29">
                  <c:v>0.55743655116033075</c:v>
                </c:pt>
                <c:pt idx="30">
                  <c:v>0.27685541280896953</c:v>
                </c:pt>
                <c:pt idx="31">
                  <c:v>0.37548092060478666</c:v>
                </c:pt>
                <c:pt idx="32">
                  <c:v>0.69626940475706611</c:v>
                </c:pt>
                <c:pt idx="33">
                  <c:v>0.9490576504285313</c:v>
                </c:pt>
                <c:pt idx="34">
                  <c:v>0.81358653712237849</c:v>
                </c:pt>
                <c:pt idx="35">
                  <c:v>0.65763638276503311</c:v>
                </c:pt>
                <c:pt idx="36">
                  <c:v>-4.0984040297296076E-2</c:v>
                </c:pt>
                <c:pt idx="37">
                  <c:v>-0.10860009718261399</c:v>
                </c:pt>
                <c:pt idx="38">
                  <c:v>-0.81898454161060519</c:v>
                </c:pt>
                <c:pt idx="39">
                  <c:v>-1.3116974517879418</c:v>
                </c:pt>
                <c:pt idx="40">
                  <c:v>-0.41276076390759719</c:v>
                </c:pt>
                <c:pt idx="41">
                  <c:v>-1.0179378285752119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B3-478B-8875-2CEF0A4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'22.adat'!$B$6</c:f>
              <c:strCache>
                <c:ptCount val="1"/>
                <c:pt idx="0">
                  <c:v>Net lending (from the financial account side)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'22.adat'!$C$2:$AR$2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'22.adat'!$C$6:$AR$6</c:f>
              <c:numCache>
                <c:formatCode>0.0</c:formatCode>
                <c:ptCount val="42"/>
                <c:pt idx="0">
                  <c:v>-6.8583006012837355</c:v>
                </c:pt>
                <c:pt idx="1">
                  <c:v>-6.5833792291373943</c:v>
                </c:pt>
                <c:pt idx="2">
                  <c:v>-7.7892076038633737</c:v>
                </c:pt>
                <c:pt idx="3">
                  <c:v>-8.3405637090028346</c:v>
                </c:pt>
                <c:pt idx="4">
                  <c:v>-6.088087115311752</c:v>
                </c:pt>
                <c:pt idx="5">
                  <c:v>-3.0635179838921487</c:v>
                </c:pt>
                <c:pt idx="6">
                  <c:v>-1.2308903724122606</c:v>
                </c:pt>
                <c:pt idx="7">
                  <c:v>0.61252849372731044</c:v>
                </c:pt>
                <c:pt idx="8">
                  <c:v>1.2704262199316096</c:v>
                </c:pt>
                <c:pt idx="9">
                  <c:v>0.53041125333763051</c:v>
                </c:pt>
                <c:pt idx="10">
                  <c:v>0.90465566721339918</c:v>
                </c:pt>
                <c:pt idx="11">
                  <c:v>1.2372188909631714</c:v>
                </c:pt>
                <c:pt idx="12">
                  <c:v>0.7762798289291325</c:v>
                </c:pt>
                <c:pt idx="13">
                  <c:v>0.17813586529931144</c:v>
                </c:pt>
                <c:pt idx="14">
                  <c:v>0.38544432089303182</c:v>
                </c:pt>
                <c:pt idx="15">
                  <c:v>0.83855632464236018</c:v>
                </c:pt>
                <c:pt idx="16">
                  <c:v>0.62833502425541354</c:v>
                </c:pt>
                <c:pt idx="17">
                  <c:v>2.5013395775510832</c:v>
                </c:pt>
                <c:pt idx="18">
                  <c:v>4.1547293981780058</c:v>
                </c:pt>
                <c:pt idx="19">
                  <c:v>4.8672271232203013</c:v>
                </c:pt>
                <c:pt idx="20">
                  <c:v>6.714547694457683</c:v>
                </c:pt>
                <c:pt idx="21">
                  <c:v>6.4197793784524269</c:v>
                </c:pt>
                <c:pt idx="22">
                  <c:v>6.3022159187047189</c:v>
                </c:pt>
                <c:pt idx="23">
                  <c:v>6.3204683284074044</c:v>
                </c:pt>
                <c:pt idx="24">
                  <c:v>4.936445112542696</c:v>
                </c:pt>
                <c:pt idx="25">
                  <c:v>3.9922204014662697</c:v>
                </c:pt>
                <c:pt idx="26">
                  <c:v>3.4886933712573884</c:v>
                </c:pt>
                <c:pt idx="27">
                  <c:v>4.1592029636325032</c:v>
                </c:pt>
                <c:pt idx="28">
                  <c:v>4.8633593723376753</c:v>
                </c:pt>
                <c:pt idx="29">
                  <c:v>5.8778346671324426</c:v>
                </c:pt>
                <c:pt idx="30">
                  <c:v>5.8678957070680733</c:v>
                </c:pt>
                <c:pt idx="31">
                  <c:v>6.2248577220627119</c:v>
                </c:pt>
                <c:pt idx="32">
                  <c:v>5.9955437981419166</c:v>
                </c:pt>
                <c:pt idx="33">
                  <c:v>6.2468759485595253</c:v>
                </c:pt>
                <c:pt idx="34">
                  <c:v>5.9014322249743723</c:v>
                </c:pt>
                <c:pt idx="35">
                  <c:v>3.5885856748326956</c:v>
                </c:pt>
                <c:pt idx="36">
                  <c:v>2.7693531157558224</c:v>
                </c:pt>
                <c:pt idx="37">
                  <c:v>2.8456005832832014</c:v>
                </c:pt>
                <c:pt idx="38">
                  <c:v>1.4881196756455641</c:v>
                </c:pt>
                <c:pt idx="39">
                  <c:v>1.9348881930739852</c:v>
                </c:pt>
                <c:pt idx="40">
                  <c:v>3.0622100072552954</c:v>
                </c:pt>
                <c:pt idx="41">
                  <c:v>1.7997273801262113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3-478B-8875-2CEF0A4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3032528563828423"/>
              <c:y val="1.042444111184738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61E-3"/>
          <c:y val="0.80053843669250646"/>
          <c:w val="0.99253518721464029"/>
          <c:h val="0.1994615633074935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71548437499999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'23.adat'!$A$4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'23.adat'!$C$2:$AR$2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'23.adat'!$C$4:$AR$4</c:f>
              <c:numCache>
                <c:formatCode>0.00</c:formatCode>
                <c:ptCount val="42"/>
                <c:pt idx="0">
                  <c:v>0.12933953848728236</c:v>
                </c:pt>
                <c:pt idx="1">
                  <c:v>-5.1759477406874345E-2</c:v>
                </c:pt>
                <c:pt idx="2">
                  <c:v>-7.6003408255268676E-2</c:v>
                </c:pt>
                <c:pt idx="3">
                  <c:v>1.2578847616817583</c:v>
                </c:pt>
                <c:pt idx="4">
                  <c:v>1.4852447843670005</c:v>
                </c:pt>
                <c:pt idx="5">
                  <c:v>1.4527342895889142</c:v>
                </c:pt>
                <c:pt idx="6">
                  <c:v>2.2711168137345696</c:v>
                </c:pt>
                <c:pt idx="7">
                  <c:v>2.2885719149597938</c:v>
                </c:pt>
                <c:pt idx="8">
                  <c:v>2.2788965531056524</c:v>
                </c:pt>
                <c:pt idx="9">
                  <c:v>3.4625381027796185</c:v>
                </c:pt>
                <c:pt idx="10">
                  <c:v>3.2771817130509917</c:v>
                </c:pt>
                <c:pt idx="11">
                  <c:v>3.0485063455734669</c:v>
                </c:pt>
                <c:pt idx="12">
                  <c:v>4.7231020764698819</c:v>
                </c:pt>
                <c:pt idx="13">
                  <c:v>3.8141092370178971</c:v>
                </c:pt>
                <c:pt idx="14">
                  <c:v>4.472008156350495</c:v>
                </c:pt>
                <c:pt idx="15">
                  <c:v>4.6936525337602442</c:v>
                </c:pt>
                <c:pt idx="16">
                  <c:v>3.781039339678558</c:v>
                </c:pt>
                <c:pt idx="17">
                  <c:v>4.8449374355180996</c:v>
                </c:pt>
                <c:pt idx="18">
                  <c:v>4.7519506691664386</c:v>
                </c:pt>
                <c:pt idx="19">
                  <c:v>5.0620794007422543</c:v>
                </c:pt>
                <c:pt idx="20">
                  <c:v>4.9198617244946981</c:v>
                </c:pt>
                <c:pt idx="21">
                  <c:v>5.1072163865451037</c:v>
                </c:pt>
                <c:pt idx="22">
                  <c:v>4.785076725517122</c:v>
                </c:pt>
                <c:pt idx="23">
                  <c:v>5.2396438139401846</c:v>
                </c:pt>
                <c:pt idx="24">
                  <c:v>5.2034470782501856</c:v>
                </c:pt>
                <c:pt idx="25">
                  <c:v>5.1611045600328698</c:v>
                </c:pt>
                <c:pt idx="26">
                  <c:v>5.1979257283188742</c:v>
                </c:pt>
                <c:pt idx="27">
                  <c:v>4.7854515112521572</c:v>
                </c:pt>
                <c:pt idx="28">
                  <c:v>5.5285005877413802</c:v>
                </c:pt>
                <c:pt idx="29">
                  <c:v>4.8848202974996555</c:v>
                </c:pt>
                <c:pt idx="30">
                  <c:v>5.7718109259745969</c:v>
                </c:pt>
                <c:pt idx="31">
                  <c:v>5.0359044892703375</c:v>
                </c:pt>
                <c:pt idx="32">
                  <c:v>5.2852447825913842</c:v>
                </c:pt>
                <c:pt idx="33">
                  <c:v>4.8142311339485087</c:v>
                </c:pt>
                <c:pt idx="34">
                  <c:v>4.3995879377828508</c:v>
                </c:pt>
                <c:pt idx="35">
                  <c:v>4.4449367876921286</c:v>
                </c:pt>
                <c:pt idx="36">
                  <c:v>4.2360419494955819</c:v>
                </c:pt>
                <c:pt idx="37">
                  <c:v>5.0738919110590492</c:v>
                </c:pt>
                <c:pt idx="38">
                  <c:v>5.0616807218279831</c:v>
                </c:pt>
                <c:pt idx="39">
                  <c:v>5.753855081720622</c:v>
                </c:pt>
                <c:pt idx="40">
                  <c:v>5.6732111977495929</c:v>
                </c:pt>
                <c:pt idx="41">
                  <c:v>5.8064015715209543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'23.adat'!$A$5</c:f>
              <c:strCache>
                <c:ptCount val="1"/>
                <c:pt idx="0">
                  <c:v>Követelés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'23.adat'!$C$2:$AR$2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'23.adat'!$C$5:$AR$5</c:f>
              <c:numCache>
                <c:formatCode>0.00</c:formatCode>
                <c:ptCount val="42"/>
                <c:pt idx="0">
                  <c:v>5.4506798945530575</c:v>
                </c:pt>
                <c:pt idx="1">
                  <c:v>4.8859261539950731</c:v>
                </c:pt>
                <c:pt idx="2">
                  <c:v>5.1224595148967289</c:v>
                </c:pt>
                <c:pt idx="3">
                  <c:v>5.4243489342404692</c:v>
                </c:pt>
                <c:pt idx="4">
                  <c:v>2.5023871271503175</c:v>
                </c:pt>
                <c:pt idx="5">
                  <c:v>1.1173059195920096</c:v>
                </c:pt>
                <c:pt idx="6">
                  <c:v>2.1339947437152897</c:v>
                </c:pt>
                <c:pt idx="7">
                  <c:v>2.3379481800629391</c:v>
                </c:pt>
                <c:pt idx="8">
                  <c:v>1.9788521060209532</c:v>
                </c:pt>
                <c:pt idx="9">
                  <c:v>2.4674385557899918</c:v>
                </c:pt>
                <c:pt idx="10">
                  <c:v>2.4199521389346961</c:v>
                </c:pt>
                <c:pt idx="11">
                  <c:v>1.7312641211972419</c:v>
                </c:pt>
                <c:pt idx="12">
                  <c:v>3.5259494027625458</c:v>
                </c:pt>
                <c:pt idx="13">
                  <c:v>2.5108035804922242</c:v>
                </c:pt>
                <c:pt idx="14">
                  <c:v>2.9577973995800058</c:v>
                </c:pt>
                <c:pt idx="15">
                  <c:v>3.3449371376302341</c:v>
                </c:pt>
                <c:pt idx="16">
                  <c:v>1.7697043442712692</c:v>
                </c:pt>
                <c:pt idx="17">
                  <c:v>3.2913997225007146</c:v>
                </c:pt>
                <c:pt idx="18">
                  <c:v>3.0219535161137312</c:v>
                </c:pt>
                <c:pt idx="19">
                  <c:v>3.395078231257012</c:v>
                </c:pt>
                <c:pt idx="20">
                  <c:v>3.5482140763615861</c:v>
                </c:pt>
                <c:pt idx="21">
                  <c:v>3.4699818203168524</c:v>
                </c:pt>
                <c:pt idx="22">
                  <c:v>3.5193139599957424</c:v>
                </c:pt>
                <c:pt idx="23">
                  <c:v>3.6645491483065928</c:v>
                </c:pt>
                <c:pt idx="24">
                  <c:v>4.1689968858403477</c:v>
                </c:pt>
                <c:pt idx="25">
                  <c:v>4.0870522587587228</c:v>
                </c:pt>
                <c:pt idx="26">
                  <c:v>4.2426273666409493</c:v>
                </c:pt>
                <c:pt idx="27">
                  <c:v>3.9588980258390185</c:v>
                </c:pt>
                <c:pt idx="28">
                  <c:v>4.4947170422513745</c:v>
                </c:pt>
                <c:pt idx="29">
                  <c:v>3.8136449536179171</c:v>
                </c:pt>
                <c:pt idx="30">
                  <c:v>4.4056152092883476</c:v>
                </c:pt>
                <c:pt idx="31">
                  <c:v>4.2668479945355244</c:v>
                </c:pt>
                <c:pt idx="32">
                  <c:v>4.006267687144625</c:v>
                </c:pt>
                <c:pt idx="33">
                  <c:v>4.6382003418981261</c:v>
                </c:pt>
                <c:pt idx="34">
                  <c:v>4.2432455060233867</c:v>
                </c:pt>
                <c:pt idx="35">
                  <c:v>4.766419848824099</c:v>
                </c:pt>
                <c:pt idx="36">
                  <c:v>4.8549236984189372</c:v>
                </c:pt>
                <c:pt idx="37">
                  <c:v>4.9558727982713453</c:v>
                </c:pt>
                <c:pt idx="38">
                  <c:v>5.0121271012514601</c:v>
                </c:pt>
                <c:pt idx="39">
                  <c:v>6.8642011651722861</c:v>
                </c:pt>
                <c:pt idx="40">
                  <c:v>6.7633541681396654</c:v>
                </c:pt>
                <c:pt idx="41">
                  <c:v>7.1741056529589065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'23.adat'!$A$6</c:f>
              <c:strCache>
                <c:ptCount val="1"/>
                <c:pt idx="0">
                  <c:v>Tartozás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'23.adat'!$C$2:$AR$2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'23.adat'!$C$6:$AR$6</c:f>
              <c:numCache>
                <c:formatCode>0.00</c:formatCode>
                <c:ptCount val="42"/>
                <c:pt idx="0">
                  <c:v>5.7945188344326342</c:v>
                </c:pt>
                <c:pt idx="1">
                  <c:v>5.7164154014337685</c:v>
                </c:pt>
                <c:pt idx="2">
                  <c:v>5.96791035859279</c:v>
                </c:pt>
                <c:pt idx="3">
                  <c:v>3.6221518649840196</c:v>
                </c:pt>
                <c:pt idx="4">
                  <c:v>0.51422926609258002</c:v>
                </c:pt>
                <c:pt idx="5">
                  <c:v>0.4344106772002399</c:v>
                </c:pt>
                <c:pt idx="6">
                  <c:v>-2.9790316329048418E-2</c:v>
                </c:pt>
                <c:pt idx="7">
                  <c:v>-4.2037587735453963E-2</c:v>
                </c:pt>
                <c:pt idx="8">
                  <c:v>-0.17442850179040043</c:v>
                </c:pt>
                <c:pt idx="9">
                  <c:v>-0.89021311215177668</c:v>
                </c:pt>
                <c:pt idx="10">
                  <c:v>-0.8470858399076473</c:v>
                </c:pt>
                <c:pt idx="11">
                  <c:v>-1.0998197811742767</c:v>
                </c:pt>
                <c:pt idx="12">
                  <c:v>-1.3574434107875073</c:v>
                </c:pt>
                <c:pt idx="13">
                  <c:v>-1.1272892976917097</c:v>
                </c:pt>
                <c:pt idx="14">
                  <c:v>-1.2409431377172688</c:v>
                </c:pt>
                <c:pt idx="15">
                  <c:v>-1.3387169784618433</c:v>
                </c:pt>
                <c:pt idx="16">
                  <c:v>-1.3733740112533819</c:v>
                </c:pt>
                <c:pt idx="17">
                  <c:v>-1.4055878726992079</c:v>
                </c:pt>
                <c:pt idx="18">
                  <c:v>-1.6748832032178036</c:v>
                </c:pt>
                <c:pt idx="19">
                  <c:v>-1.4459010750746115</c:v>
                </c:pt>
                <c:pt idx="20">
                  <c:v>-1.4656840507507352</c:v>
                </c:pt>
                <c:pt idx="21">
                  <c:v>-1.4296550453754366</c:v>
                </c:pt>
                <c:pt idx="22">
                  <c:v>-1.2183680019422405</c:v>
                </c:pt>
                <c:pt idx="23">
                  <c:v>-1.4920036478898402</c:v>
                </c:pt>
                <c:pt idx="24">
                  <c:v>-1.0147723815730991</c:v>
                </c:pt>
                <c:pt idx="25">
                  <c:v>-0.98029822235571951</c:v>
                </c:pt>
                <c:pt idx="26">
                  <c:v>-0.79483888875887443</c:v>
                </c:pt>
                <c:pt idx="27">
                  <c:v>-0.65864642040964549</c:v>
                </c:pt>
                <c:pt idx="28">
                  <c:v>-0.93891262174756929</c:v>
                </c:pt>
                <c:pt idx="29">
                  <c:v>-1.0755790000516914</c:v>
                </c:pt>
                <c:pt idx="30">
                  <c:v>-1.1049027785591832</c:v>
                </c:pt>
                <c:pt idx="31">
                  <c:v>-1.1097546839257173</c:v>
                </c:pt>
                <c:pt idx="32">
                  <c:v>-0.68466822408638028</c:v>
                </c:pt>
                <c:pt idx="33">
                  <c:v>6.3975534663331238E-2</c:v>
                </c:pt>
                <c:pt idx="34">
                  <c:v>0.40062942342320051</c:v>
                </c:pt>
                <c:pt idx="35">
                  <c:v>1.3258585108944176</c:v>
                </c:pt>
                <c:pt idx="36">
                  <c:v>0.90413194639501759</c:v>
                </c:pt>
                <c:pt idx="37">
                  <c:v>0.54965401713423101</c:v>
                </c:pt>
                <c:pt idx="38">
                  <c:v>0.61197777593080538</c:v>
                </c:pt>
                <c:pt idx="39">
                  <c:v>0.25492036878915053</c:v>
                </c:pt>
                <c:pt idx="40">
                  <c:v>0.71559440405270625</c:v>
                </c:pt>
                <c:pt idx="41">
                  <c:v>1.0576662252403586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8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705554472"/>
        <c:crosses val="autoZero"/>
        <c:crossBetween val="between"/>
        <c:majorUnit val="1"/>
      </c:valAx>
      <c:valAx>
        <c:axId val="705547416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509824996771171"/>
              <c:y val="2.740563226698112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705559568"/>
        <c:crosses val="max"/>
        <c:crossBetween val="between"/>
        <c:majorUnit val="1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407464903495449"/>
          <c:w val="1"/>
          <c:h val="9.5925350965045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68461631944444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'23.adat'!$B$4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'23.adat'!$C$3:$AR$3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'23.adat'!$C$4:$AR$4</c:f>
              <c:numCache>
                <c:formatCode>0.00</c:formatCode>
                <c:ptCount val="42"/>
                <c:pt idx="0">
                  <c:v>0.12933953848728236</c:v>
                </c:pt>
                <c:pt idx="1">
                  <c:v>-5.1759477406874345E-2</c:v>
                </c:pt>
                <c:pt idx="2">
                  <c:v>-7.6003408255268676E-2</c:v>
                </c:pt>
                <c:pt idx="3">
                  <c:v>1.2578847616817583</c:v>
                </c:pt>
                <c:pt idx="4">
                  <c:v>1.4852447843670005</c:v>
                </c:pt>
                <c:pt idx="5">
                  <c:v>1.4527342895889142</c:v>
                </c:pt>
                <c:pt idx="6">
                  <c:v>2.2711168137345696</c:v>
                </c:pt>
                <c:pt idx="7">
                  <c:v>2.2885719149597938</c:v>
                </c:pt>
                <c:pt idx="8">
                  <c:v>2.2788965531056524</c:v>
                </c:pt>
                <c:pt idx="9">
                  <c:v>3.4625381027796185</c:v>
                </c:pt>
                <c:pt idx="10">
                  <c:v>3.2771817130509917</c:v>
                </c:pt>
                <c:pt idx="11">
                  <c:v>3.0485063455734669</c:v>
                </c:pt>
                <c:pt idx="12">
                  <c:v>4.7231020764698819</c:v>
                </c:pt>
                <c:pt idx="13">
                  <c:v>3.8141092370178971</c:v>
                </c:pt>
                <c:pt idx="14">
                  <c:v>4.472008156350495</c:v>
                </c:pt>
                <c:pt idx="15">
                  <c:v>4.6936525337602442</c:v>
                </c:pt>
                <c:pt idx="16">
                  <c:v>3.781039339678558</c:v>
                </c:pt>
                <c:pt idx="17">
                  <c:v>4.8449374355180996</c:v>
                </c:pt>
                <c:pt idx="18">
                  <c:v>4.7519506691664386</c:v>
                </c:pt>
                <c:pt idx="19">
                  <c:v>5.0620794007422543</c:v>
                </c:pt>
                <c:pt idx="20">
                  <c:v>4.9198617244946981</c:v>
                </c:pt>
                <c:pt idx="21">
                  <c:v>5.1072163865451037</c:v>
                </c:pt>
                <c:pt idx="22">
                  <c:v>4.785076725517122</c:v>
                </c:pt>
                <c:pt idx="23">
                  <c:v>5.2396438139401846</c:v>
                </c:pt>
                <c:pt idx="24">
                  <c:v>5.2034470782501856</c:v>
                </c:pt>
                <c:pt idx="25">
                  <c:v>5.1611045600328698</c:v>
                </c:pt>
                <c:pt idx="26">
                  <c:v>5.1979257283188742</c:v>
                </c:pt>
                <c:pt idx="27">
                  <c:v>4.7854515112521572</c:v>
                </c:pt>
                <c:pt idx="28">
                  <c:v>5.5285005877413802</c:v>
                </c:pt>
                <c:pt idx="29">
                  <c:v>4.8848202974996555</c:v>
                </c:pt>
                <c:pt idx="30">
                  <c:v>5.7718109259745969</c:v>
                </c:pt>
                <c:pt idx="31">
                  <c:v>5.0359044892703375</c:v>
                </c:pt>
                <c:pt idx="32">
                  <c:v>5.2852447825913842</c:v>
                </c:pt>
                <c:pt idx="33">
                  <c:v>4.8142311339485087</c:v>
                </c:pt>
                <c:pt idx="34">
                  <c:v>4.3995879377828508</c:v>
                </c:pt>
                <c:pt idx="35">
                  <c:v>4.4449367876921286</c:v>
                </c:pt>
                <c:pt idx="36">
                  <c:v>4.2360419494955819</c:v>
                </c:pt>
                <c:pt idx="37">
                  <c:v>5.0738919110590492</c:v>
                </c:pt>
                <c:pt idx="38">
                  <c:v>5.0616807218279831</c:v>
                </c:pt>
                <c:pt idx="39">
                  <c:v>5.753855081720622</c:v>
                </c:pt>
                <c:pt idx="40">
                  <c:v>5.6732111977495929</c:v>
                </c:pt>
                <c:pt idx="41">
                  <c:v>5.8064015715209543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'23.adat'!$B$5</c:f>
              <c:strCache>
                <c:ptCount val="1"/>
                <c:pt idx="0">
                  <c:v>Assets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'23.adat'!$C$3:$AR$3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'23.adat'!$C$5:$AR$5</c:f>
              <c:numCache>
                <c:formatCode>0.00</c:formatCode>
                <c:ptCount val="42"/>
                <c:pt idx="0">
                  <c:v>5.4506798945530575</c:v>
                </c:pt>
                <c:pt idx="1">
                  <c:v>4.8859261539950731</c:v>
                </c:pt>
                <c:pt idx="2">
                  <c:v>5.1224595148967289</c:v>
                </c:pt>
                <c:pt idx="3">
                  <c:v>5.4243489342404692</c:v>
                </c:pt>
                <c:pt idx="4">
                  <c:v>2.5023871271503175</c:v>
                </c:pt>
                <c:pt idx="5">
                  <c:v>1.1173059195920096</c:v>
                </c:pt>
                <c:pt idx="6">
                  <c:v>2.1339947437152897</c:v>
                </c:pt>
                <c:pt idx="7">
                  <c:v>2.3379481800629391</c:v>
                </c:pt>
                <c:pt idx="8">
                  <c:v>1.9788521060209532</c:v>
                </c:pt>
                <c:pt idx="9">
                  <c:v>2.4674385557899918</c:v>
                </c:pt>
                <c:pt idx="10">
                  <c:v>2.4199521389346961</c:v>
                </c:pt>
                <c:pt idx="11">
                  <c:v>1.7312641211972419</c:v>
                </c:pt>
                <c:pt idx="12">
                  <c:v>3.5259494027625458</c:v>
                </c:pt>
                <c:pt idx="13">
                  <c:v>2.5108035804922242</c:v>
                </c:pt>
                <c:pt idx="14">
                  <c:v>2.9577973995800058</c:v>
                </c:pt>
                <c:pt idx="15">
                  <c:v>3.3449371376302341</c:v>
                </c:pt>
                <c:pt idx="16">
                  <c:v>1.7697043442712692</c:v>
                </c:pt>
                <c:pt idx="17">
                  <c:v>3.2913997225007146</c:v>
                </c:pt>
                <c:pt idx="18">
                  <c:v>3.0219535161137312</c:v>
                </c:pt>
                <c:pt idx="19">
                  <c:v>3.395078231257012</c:v>
                </c:pt>
                <c:pt idx="20">
                  <c:v>3.5482140763615861</c:v>
                </c:pt>
                <c:pt idx="21">
                  <c:v>3.4699818203168524</c:v>
                </c:pt>
                <c:pt idx="22">
                  <c:v>3.5193139599957424</c:v>
                </c:pt>
                <c:pt idx="23">
                  <c:v>3.6645491483065928</c:v>
                </c:pt>
                <c:pt idx="24">
                  <c:v>4.1689968858403477</c:v>
                </c:pt>
                <c:pt idx="25">
                  <c:v>4.0870522587587228</c:v>
                </c:pt>
                <c:pt idx="26">
                  <c:v>4.2426273666409493</c:v>
                </c:pt>
                <c:pt idx="27">
                  <c:v>3.9588980258390185</c:v>
                </c:pt>
                <c:pt idx="28">
                  <c:v>4.4947170422513745</c:v>
                </c:pt>
                <c:pt idx="29">
                  <c:v>3.8136449536179171</c:v>
                </c:pt>
                <c:pt idx="30">
                  <c:v>4.4056152092883476</c:v>
                </c:pt>
                <c:pt idx="31">
                  <c:v>4.2668479945355244</c:v>
                </c:pt>
                <c:pt idx="32">
                  <c:v>4.006267687144625</c:v>
                </c:pt>
                <c:pt idx="33">
                  <c:v>4.6382003418981261</c:v>
                </c:pt>
                <c:pt idx="34">
                  <c:v>4.2432455060233867</c:v>
                </c:pt>
                <c:pt idx="35">
                  <c:v>4.766419848824099</c:v>
                </c:pt>
                <c:pt idx="36">
                  <c:v>4.8549236984189372</c:v>
                </c:pt>
                <c:pt idx="37">
                  <c:v>4.9558727982713453</c:v>
                </c:pt>
                <c:pt idx="38">
                  <c:v>5.0121271012514601</c:v>
                </c:pt>
                <c:pt idx="39">
                  <c:v>6.8642011651722861</c:v>
                </c:pt>
                <c:pt idx="40">
                  <c:v>6.7633541681396654</c:v>
                </c:pt>
                <c:pt idx="41">
                  <c:v>7.1741056529589065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'23.adat'!$B$6</c:f>
              <c:strCache>
                <c:ptCount val="1"/>
                <c:pt idx="0">
                  <c:v>Liabilities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'23.adat'!$C$3:$AR$3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'23.adat'!$C$6:$AR$6</c:f>
              <c:numCache>
                <c:formatCode>0.00</c:formatCode>
                <c:ptCount val="42"/>
                <c:pt idx="0">
                  <c:v>5.7945188344326342</c:v>
                </c:pt>
                <c:pt idx="1">
                  <c:v>5.7164154014337685</c:v>
                </c:pt>
                <c:pt idx="2">
                  <c:v>5.96791035859279</c:v>
                </c:pt>
                <c:pt idx="3">
                  <c:v>3.6221518649840196</c:v>
                </c:pt>
                <c:pt idx="4">
                  <c:v>0.51422926609258002</c:v>
                </c:pt>
                <c:pt idx="5">
                  <c:v>0.4344106772002399</c:v>
                </c:pt>
                <c:pt idx="6">
                  <c:v>-2.9790316329048418E-2</c:v>
                </c:pt>
                <c:pt idx="7">
                  <c:v>-4.2037587735453963E-2</c:v>
                </c:pt>
                <c:pt idx="8">
                  <c:v>-0.17442850179040043</c:v>
                </c:pt>
                <c:pt idx="9">
                  <c:v>-0.89021311215177668</c:v>
                </c:pt>
                <c:pt idx="10">
                  <c:v>-0.8470858399076473</c:v>
                </c:pt>
                <c:pt idx="11">
                  <c:v>-1.0998197811742767</c:v>
                </c:pt>
                <c:pt idx="12">
                  <c:v>-1.3574434107875073</c:v>
                </c:pt>
                <c:pt idx="13">
                  <c:v>-1.1272892976917097</c:v>
                </c:pt>
                <c:pt idx="14">
                  <c:v>-1.2409431377172688</c:v>
                </c:pt>
                <c:pt idx="15">
                  <c:v>-1.3387169784618433</c:v>
                </c:pt>
                <c:pt idx="16">
                  <c:v>-1.3733740112533819</c:v>
                </c:pt>
                <c:pt idx="17">
                  <c:v>-1.4055878726992079</c:v>
                </c:pt>
                <c:pt idx="18">
                  <c:v>-1.6748832032178036</c:v>
                </c:pt>
                <c:pt idx="19">
                  <c:v>-1.4459010750746115</c:v>
                </c:pt>
                <c:pt idx="20">
                  <c:v>-1.4656840507507352</c:v>
                </c:pt>
                <c:pt idx="21">
                  <c:v>-1.4296550453754366</c:v>
                </c:pt>
                <c:pt idx="22">
                  <c:v>-1.2183680019422405</c:v>
                </c:pt>
                <c:pt idx="23">
                  <c:v>-1.4920036478898402</c:v>
                </c:pt>
                <c:pt idx="24">
                  <c:v>-1.0147723815730991</c:v>
                </c:pt>
                <c:pt idx="25">
                  <c:v>-0.98029822235571951</c:v>
                </c:pt>
                <c:pt idx="26">
                  <c:v>-0.79483888875887443</c:v>
                </c:pt>
                <c:pt idx="27">
                  <c:v>-0.65864642040964549</c:v>
                </c:pt>
                <c:pt idx="28">
                  <c:v>-0.93891262174756929</c:v>
                </c:pt>
                <c:pt idx="29">
                  <c:v>-1.0755790000516914</c:v>
                </c:pt>
                <c:pt idx="30">
                  <c:v>-1.1049027785591832</c:v>
                </c:pt>
                <c:pt idx="31">
                  <c:v>-1.1097546839257173</c:v>
                </c:pt>
                <c:pt idx="32">
                  <c:v>-0.68466822408638028</c:v>
                </c:pt>
                <c:pt idx="33">
                  <c:v>6.3975534663331238E-2</c:v>
                </c:pt>
                <c:pt idx="34">
                  <c:v>0.40062942342320051</c:v>
                </c:pt>
                <c:pt idx="35">
                  <c:v>1.3258585108944176</c:v>
                </c:pt>
                <c:pt idx="36">
                  <c:v>0.90413194639501759</c:v>
                </c:pt>
                <c:pt idx="37">
                  <c:v>0.54965401713423101</c:v>
                </c:pt>
                <c:pt idx="38">
                  <c:v>0.61197777593080538</c:v>
                </c:pt>
                <c:pt idx="39">
                  <c:v>0.25492036878915053</c:v>
                </c:pt>
                <c:pt idx="40">
                  <c:v>0.71559440405270625</c:v>
                </c:pt>
                <c:pt idx="41">
                  <c:v>1.0576662252403586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8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4472"/>
        <c:crosses val="autoZero"/>
        <c:crossBetween val="between"/>
        <c:majorUnit val="1"/>
      </c:valAx>
      <c:valAx>
        <c:axId val="705547416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5549195651672183"/>
              <c:y val="2.740432098765432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568"/>
        <c:crosses val="max"/>
        <c:crossBetween val="between"/>
        <c:majorUnit val="1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086470851372436"/>
          <c:y val="0.90407464903495449"/>
          <c:w val="0.76540666666666668"/>
          <c:h val="9.5925350965045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3807461240310082"/>
        </c:manualLayout>
      </c:layout>
      <c:lineChart>
        <c:grouping val="standard"/>
        <c:varyColors val="0"/>
        <c:ser>
          <c:idx val="0"/>
          <c:order val="0"/>
          <c:tx>
            <c:strRef>
              <c:f>'24.adat'!$A$9</c:f>
              <c:strCache>
                <c:ptCount val="1"/>
                <c:pt idx="0">
                  <c:v>Betét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'24.adat'!$C$1:$AR$1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'24.adat'!$C$9:$AR$9</c:f>
              <c:numCache>
                <c:formatCode>0.0</c:formatCode>
                <c:ptCount val="42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942.10500000000002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968.02099999999996</c:v>
                </c:pt>
                <c:pt idx="12">
                  <c:v>1032.297</c:v>
                </c:pt>
                <c:pt idx="13">
                  <c:v>1072.1400000000001</c:v>
                </c:pt>
                <c:pt idx="14">
                  <c:v>1236.9150000000002</c:v>
                </c:pt>
                <c:pt idx="15">
                  <c:v>1361.6320000000003</c:v>
                </c:pt>
                <c:pt idx="16">
                  <c:v>1236.3980000000004</c:v>
                </c:pt>
                <c:pt idx="17">
                  <c:v>1323.1030000000003</c:v>
                </c:pt>
                <c:pt idx="18">
                  <c:v>1338.7440000000004</c:v>
                </c:pt>
                <c:pt idx="19">
                  <c:v>1520.4750000000004</c:v>
                </c:pt>
                <c:pt idx="20">
                  <c:v>1397.9170000000004</c:v>
                </c:pt>
                <c:pt idx="21">
                  <c:v>1128.1680000000003</c:v>
                </c:pt>
                <c:pt idx="22">
                  <c:v>725.16200000000026</c:v>
                </c:pt>
                <c:pt idx="23">
                  <c:v>753.29300000000023</c:v>
                </c:pt>
                <c:pt idx="24">
                  <c:v>521.88400000000024</c:v>
                </c:pt>
                <c:pt idx="25">
                  <c:v>472.79900000000021</c:v>
                </c:pt>
                <c:pt idx="26">
                  <c:v>438.92600000000022</c:v>
                </c:pt>
                <c:pt idx="27">
                  <c:v>739.92100000000028</c:v>
                </c:pt>
                <c:pt idx="28">
                  <c:v>799.78900000000033</c:v>
                </c:pt>
                <c:pt idx="29">
                  <c:v>772.35000000000036</c:v>
                </c:pt>
                <c:pt idx="30">
                  <c:v>726.13300000000038</c:v>
                </c:pt>
                <c:pt idx="31">
                  <c:v>1033.4670000000003</c:v>
                </c:pt>
                <c:pt idx="32">
                  <c:v>934.82300000000032</c:v>
                </c:pt>
                <c:pt idx="33">
                  <c:v>994.79900000000032</c:v>
                </c:pt>
                <c:pt idx="34">
                  <c:v>1028.1790000000003</c:v>
                </c:pt>
                <c:pt idx="35">
                  <c:v>1360.3340000000003</c:v>
                </c:pt>
                <c:pt idx="36">
                  <c:v>1320.5570000000002</c:v>
                </c:pt>
                <c:pt idx="37">
                  <c:v>1528.2360000000003</c:v>
                </c:pt>
                <c:pt idx="38">
                  <c:v>1527.9900000000002</c:v>
                </c:pt>
                <c:pt idx="39">
                  <c:v>1775.2320000000002</c:v>
                </c:pt>
                <c:pt idx="40">
                  <c:v>1987.8600000000001</c:v>
                </c:pt>
                <c:pt idx="41">
                  <c:v>2238.2710000000002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3-49E9-98C3-747A6B2E52E0}"/>
            </c:ext>
          </c:extLst>
        </c:ser>
        <c:ser>
          <c:idx val="1"/>
          <c:order val="1"/>
          <c:tx>
            <c:strRef>
              <c:f>'24.adat'!$A$10</c:f>
              <c:strCache>
                <c:ptCount val="1"/>
                <c:pt idx="0">
                  <c:v>Állampapír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'24.adat'!$C$1:$AR$1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'24.adat'!$C$10:$AR$10</c:f>
              <c:numCache>
                <c:formatCode>0.0</c:formatCode>
                <c:ptCount val="42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58.993000000000009</c:v>
                </c:pt>
                <c:pt idx="4">
                  <c:v>13.608000000000011</c:v>
                </c:pt>
                <c:pt idx="5">
                  <c:v>-50.935999999999986</c:v>
                </c:pt>
                <c:pt idx="6">
                  <c:v>-124.42299999999997</c:v>
                </c:pt>
                <c:pt idx="7">
                  <c:v>-166.27799999999996</c:v>
                </c:pt>
                <c:pt idx="8">
                  <c:v>-187.82499999999996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-158.1</c:v>
                </c:pt>
                <c:pt idx="16">
                  <c:v>-104.526</c:v>
                </c:pt>
                <c:pt idx="17">
                  <c:v>6.4450000000000074</c:v>
                </c:pt>
                <c:pt idx="18">
                  <c:v>148.428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</c:v>
                </c:pt>
                <c:pt idx="22">
                  <c:v>950.43399999999997</c:v>
                </c:pt>
                <c:pt idx="23">
                  <c:v>1068.9769999999999</c:v>
                </c:pt>
                <c:pt idx="24">
                  <c:v>1219.915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1382.4630000000002</c:v>
                </c:pt>
                <c:pt idx="28">
                  <c:v>1506.6970000000001</c:v>
                </c:pt>
                <c:pt idx="29">
                  <c:v>1746.6590000000001</c:v>
                </c:pt>
                <c:pt idx="30">
                  <c:v>1964.404</c:v>
                </c:pt>
                <c:pt idx="31">
                  <c:v>2218.9560000000001</c:v>
                </c:pt>
                <c:pt idx="32">
                  <c:v>2567.788</c:v>
                </c:pt>
                <c:pt idx="33">
                  <c:v>2790.9</c:v>
                </c:pt>
                <c:pt idx="34">
                  <c:v>2955.2719999999999</c:v>
                </c:pt>
                <c:pt idx="35">
                  <c:v>3246.5099999999998</c:v>
                </c:pt>
                <c:pt idx="36">
                  <c:v>3513.9829999999997</c:v>
                </c:pt>
                <c:pt idx="37">
                  <c:v>3631.9319999999998</c:v>
                </c:pt>
                <c:pt idx="38">
                  <c:v>3835.0709999999999</c:v>
                </c:pt>
                <c:pt idx="39">
                  <c:v>4097.5940000000001</c:v>
                </c:pt>
                <c:pt idx="40">
                  <c:v>4208.1360000000004</c:v>
                </c:pt>
                <c:pt idx="41">
                  <c:v>4349.76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3-49E9-98C3-747A6B2E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'24.adat'!$A$11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'24.adat'!$C$1:$AR$1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'24.adat'!$C$11:$AR$11</c:f>
              <c:numCache>
                <c:formatCode>0.0</c:formatCode>
                <c:ptCount val="42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1051.9480000000001</c:v>
                </c:pt>
                <c:pt idx="25">
                  <c:v>1145.231</c:v>
                </c:pt>
                <c:pt idx="26">
                  <c:v>1318.3209999999999</c:v>
                </c:pt>
                <c:pt idx="27">
                  <c:v>1404.6859999999999</c:v>
                </c:pt>
                <c:pt idx="28">
                  <c:v>1428.23</c:v>
                </c:pt>
                <c:pt idx="29">
                  <c:v>1365.979</c:v>
                </c:pt>
                <c:pt idx="30">
                  <c:v>1353.345</c:v>
                </c:pt>
                <c:pt idx="31">
                  <c:v>1386.365</c:v>
                </c:pt>
                <c:pt idx="32">
                  <c:v>1285.5640000000001</c:v>
                </c:pt>
                <c:pt idx="33">
                  <c:v>1237.106</c:v>
                </c:pt>
                <c:pt idx="34">
                  <c:v>1247.0440000000001</c:v>
                </c:pt>
                <c:pt idx="35">
                  <c:v>1245.201</c:v>
                </c:pt>
                <c:pt idx="36">
                  <c:v>1219.0350000000001</c:v>
                </c:pt>
                <c:pt idx="37">
                  <c:v>1256.1590000000001</c:v>
                </c:pt>
                <c:pt idx="38">
                  <c:v>1259.364</c:v>
                </c:pt>
                <c:pt idx="39">
                  <c:v>1332.867</c:v>
                </c:pt>
                <c:pt idx="40">
                  <c:v>1346.3129999999999</c:v>
                </c:pt>
                <c:pt idx="41">
                  <c:v>1314.6029999999998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3-49E9-98C3-747A6B2E52E0}"/>
            </c:ext>
          </c:extLst>
        </c:ser>
        <c:ser>
          <c:idx val="3"/>
          <c:order val="3"/>
          <c:tx>
            <c:strRef>
              <c:f>'24.adat'!$A$12</c:f>
              <c:strCache>
                <c:ptCount val="1"/>
                <c:pt idx="0">
                  <c:v>Készpénz (forint)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'24.adat'!$C$1:$AR$1</c:f>
              <c:strCache>
                <c:ptCount val="4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'24.adat'!$C$12:$AR$12</c:f>
              <c:numCache>
                <c:formatCode>0.0</c:formatCode>
                <c:ptCount val="42"/>
                <c:pt idx="0">
                  <c:v>-4.2990000000000004</c:v>
                </c:pt>
                <c:pt idx="1">
                  <c:v>-57.035999999999994</c:v>
                </c:pt>
                <c:pt idx="2">
                  <c:v>-68.317999999999998</c:v>
                </c:pt>
                <c:pt idx="3">
                  <c:v>57.628000000000014</c:v>
                </c:pt>
                <c:pt idx="4">
                  <c:v>142.83200000000002</c:v>
                </c:pt>
                <c:pt idx="5">
                  <c:v>43.635000000000034</c:v>
                </c:pt>
                <c:pt idx="6">
                  <c:v>-26.232999999999976</c:v>
                </c:pt>
                <c:pt idx="7">
                  <c:v>30.863000000000021</c:v>
                </c:pt>
                <c:pt idx="8">
                  <c:v>-24.206999999999972</c:v>
                </c:pt>
                <c:pt idx="9">
                  <c:v>126.25100000000003</c:v>
                </c:pt>
                <c:pt idx="10">
                  <c:v>143.67700000000002</c:v>
                </c:pt>
                <c:pt idx="11">
                  <c:v>184.22400000000002</c:v>
                </c:pt>
                <c:pt idx="12">
                  <c:v>89.049000000000021</c:v>
                </c:pt>
                <c:pt idx="13">
                  <c:v>137.06</c:v>
                </c:pt>
                <c:pt idx="14">
                  <c:v>301.197</c:v>
                </c:pt>
                <c:pt idx="15">
                  <c:v>471.80100000000004</c:v>
                </c:pt>
                <c:pt idx="16">
                  <c:v>384.64800000000002</c:v>
                </c:pt>
                <c:pt idx="17">
                  <c:v>376.96300000000002</c:v>
                </c:pt>
                <c:pt idx="18">
                  <c:v>264.96300000000002</c:v>
                </c:pt>
                <c:pt idx="19">
                  <c:v>372.07000000000005</c:v>
                </c:pt>
                <c:pt idx="20">
                  <c:v>419.43800000000005</c:v>
                </c:pt>
                <c:pt idx="21">
                  <c:v>490.04500000000007</c:v>
                </c:pt>
                <c:pt idx="22">
                  <c:v>628.53100000000006</c:v>
                </c:pt>
                <c:pt idx="23">
                  <c:v>753.78300000000002</c:v>
                </c:pt>
                <c:pt idx="24">
                  <c:v>869.20100000000002</c:v>
                </c:pt>
                <c:pt idx="25">
                  <c:v>954.46199999999999</c:v>
                </c:pt>
                <c:pt idx="26">
                  <c:v>1082.5160000000001</c:v>
                </c:pt>
                <c:pt idx="27">
                  <c:v>1208.9920000000002</c:v>
                </c:pt>
                <c:pt idx="28">
                  <c:v>1217.1210000000001</c:v>
                </c:pt>
                <c:pt idx="29">
                  <c:v>1386.3710000000001</c:v>
                </c:pt>
                <c:pt idx="30">
                  <c:v>1514.0420000000001</c:v>
                </c:pt>
                <c:pt idx="31">
                  <c:v>1654.5060000000001</c:v>
                </c:pt>
                <c:pt idx="32">
                  <c:v>1541.451</c:v>
                </c:pt>
                <c:pt idx="33">
                  <c:v>1674.85</c:v>
                </c:pt>
                <c:pt idx="34">
                  <c:v>1688.9859999999999</c:v>
                </c:pt>
                <c:pt idx="35">
                  <c:v>1808.6119999999999</c:v>
                </c:pt>
                <c:pt idx="36">
                  <c:v>1807.79</c:v>
                </c:pt>
                <c:pt idx="37">
                  <c:v>1922.5139999999999</c:v>
                </c:pt>
                <c:pt idx="38">
                  <c:v>2009.0129999999999</c:v>
                </c:pt>
                <c:pt idx="39">
                  <c:v>2216.654</c:v>
                </c:pt>
                <c:pt idx="40">
                  <c:v>2295.884</c:v>
                </c:pt>
                <c:pt idx="41">
                  <c:v>2586.4690000000001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1D8-9D53-7CB790E0B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4500"/>
          <c:min val="-1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10483192307692307"/>
              <c:y val="1.756944444444444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705559960"/>
        <c:crosses val="autoZero"/>
        <c:crossBetween val="between"/>
        <c:majorUnit val="500"/>
      </c:valAx>
      <c:valAx>
        <c:axId val="705560744"/>
        <c:scaling>
          <c:orientation val="minMax"/>
          <c:max val="4500"/>
          <c:min val="-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3126307692307702"/>
              <c:y val="1.756944444444444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705561136"/>
        <c:crosses val="max"/>
        <c:crossBetween val="between"/>
        <c:majorUnit val="500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8725897055758301E-4"/>
          <c:y val="0.87267764857881136"/>
          <c:w val="0.99773296648195287"/>
          <c:h val="0.1273223514211886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6555833333333336"/>
        </c:manualLayout>
      </c:layout>
      <c:lineChart>
        <c:grouping val="standard"/>
        <c:varyColors val="0"/>
        <c:ser>
          <c:idx val="0"/>
          <c:order val="0"/>
          <c:tx>
            <c:strRef>
              <c:f>'24.adat'!$B$9</c:f>
              <c:strCache>
                <c:ptCount val="1"/>
                <c:pt idx="0">
                  <c:v>Deposits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'24.adat'!$C$2:$AR$2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'24.adat'!$C$9:$AR$9</c:f>
              <c:numCache>
                <c:formatCode>0.0</c:formatCode>
                <c:ptCount val="42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942.10500000000002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968.02099999999996</c:v>
                </c:pt>
                <c:pt idx="12">
                  <c:v>1032.297</c:v>
                </c:pt>
                <c:pt idx="13">
                  <c:v>1072.1400000000001</c:v>
                </c:pt>
                <c:pt idx="14">
                  <c:v>1236.9150000000002</c:v>
                </c:pt>
                <c:pt idx="15">
                  <c:v>1361.6320000000003</c:v>
                </c:pt>
                <c:pt idx="16">
                  <c:v>1236.3980000000004</c:v>
                </c:pt>
                <c:pt idx="17">
                  <c:v>1323.1030000000003</c:v>
                </c:pt>
                <c:pt idx="18">
                  <c:v>1338.7440000000004</c:v>
                </c:pt>
                <c:pt idx="19">
                  <c:v>1520.4750000000004</c:v>
                </c:pt>
                <c:pt idx="20">
                  <c:v>1397.9170000000004</c:v>
                </c:pt>
                <c:pt idx="21">
                  <c:v>1128.1680000000003</c:v>
                </c:pt>
                <c:pt idx="22">
                  <c:v>725.16200000000026</c:v>
                </c:pt>
                <c:pt idx="23">
                  <c:v>753.29300000000023</c:v>
                </c:pt>
                <c:pt idx="24">
                  <c:v>521.88400000000024</c:v>
                </c:pt>
                <c:pt idx="25">
                  <c:v>472.79900000000021</c:v>
                </c:pt>
                <c:pt idx="26">
                  <c:v>438.92600000000022</c:v>
                </c:pt>
                <c:pt idx="27">
                  <c:v>739.92100000000028</c:v>
                </c:pt>
                <c:pt idx="28">
                  <c:v>799.78900000000033</c:v>
                </c:pt>
                <c:pt idx="29">
                  <c:v>772.35000000000036</c:v>
                </c:pt>
                <c:pt idx="30">
                  <c:v>726.13300000000038</c:v>
                </c:pt>
                <c:pt idx="31">
                  <c:v>1033.4670000000003</c:v>
                </c:pt>
                <c:pt idx="32">
                  <c:v>934.82300000000032</c:v>
                </c:pt>
                <c:pt idx="33">
                  <c:v>994.79900000000032</c:v>
                </c:pt>
                <c:pt idx="34">
                  <c:v>1028.1790000000003</c:v>
                </c:pt>
                <c:pt idx="35">
                  <c:v>1360.3340000000003</c:v>
                </c:pt>
                <c:pt idx="36">
                  <c:v>1320.5570000000002</c:v>
                </c:pt>
                <c:pt idx="37">
                  <c:v>1528.2360000000003</c:v>
                </c:pt>
                <c:pt idx="38">
                  <c:v>1527.9900000000002</c:v>
                </c:pt>
                <c:pt idx="39">
                  <c:v>1775.2320000000002</c:v>
                </c:pt>
                <c:pt idx="40">
                  <c:v>1987.8600000000001</c:v>
                </c:pt>
                <c:pt idx="41">
                  <c:v>2238.2710000000002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9-4CDF-933D-B675FA69B9DE}"/>
            </c:ext>
          </c:extLst>
        </c:ser>
        <c:ser>
          <c:idx val="1"/>
          <c:order val="1"/>
          <c:tx>
            <c:strRef>
              <c:f>'24.adat'!$B$10</c:f>
              <c:strCache>
                <c:ptCount val="1"/>
                <c:pt idx="0">
                  <c:v>Goverment securities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'24.adat'!$C$2:$AR$2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'24.adat'!$C$10:$AR$10</c:f>
              <c:numCache>
                <c:formatCode>0.0</c:formatCode>
                <c:ptCount val="42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58.993000000000009</c:v>
                </c:pt>
                <c:pt idx="4">
                  <c:v>13.608000000000011</c:v>
                </c:pt>
                <c:pt idx="5">
                  <c:v>-50.935999999999986</c:v>
                </c:pt>
                <c:pt idx="6">
                  <c:v>-124.42299999999997</c:v>
                </c:pt>
                <c:pt idx="7">
                  <c:v>-166.27799999999996</c:v>
                </c:pt>
                <c:pt idx="8">
                  <c:v>-187.82499999999996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-158.1</c:v>
                </c:pt>
                <c:pt idx="16">
                  <c:v>-104.526</c:v>
                </c:pt>
                <c:pt idx="17">
                  <c:v>6.4450000000000074</c:v>
                </c:pt>
                <c:pt idx="18">
                  <c:v>148.428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</c:v>
                </c:pt>
                <c:pt idx="22">
                  <c:v>950.43399999999997</c:v>
                </c:pt>
                <c:pt idx="23">
                  <c:v>1068.9769999999999</c:v>
                </c:pt>
                <c:pt idx="24">
                  <c:v>1219.915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1382.4630000000002</c:v>
                </c:pt>
                <c:pt idx="28">
                  <c:v>1506.6970000000001</c:v>
                </c:pt>
                <c:pt idx="29">
                  <c:v>1746.6590000000001</c:v>
                </c:pt>
                <c:pt idx="30">
                  <c:v>1964.404</c:v>
                </c:pt>
                <c:pt idx="31">
                  <c:v>2218.9560000000001</c:v>
                </c:pt>
                <c:pt idx="32">
                  <c:v>2567.788</c:v>
                </c:pt>
                <c:pt idx="33">
                  <c:v>2790.9</c:v>
                </c:pt>
                <c:pt idx="34">
                  <c:v>2955.2719999999999</c:v>
                </c:pt>
                <c:pt idx="35">
                  <c:v>3246.5099999999998</c:v>
                </c:pt>
                <c:pt idx="36">
                  <c:v>3513.9829999999997</c:v>
                </c:pt>
                <c:pt idx="37">
                  <c:v>3631.9319999999998</c:v>
                </c:pt>
                <c:pt idx="38">
                  <c:v>3835.0709999999999</c:v>
                </c:pt>
                <c:pt idx="39">
                  <c:v>4097.5940000000001</c:v>
                </c:pt>
                <c:pt idx="40">
                  <c:v>4208.1360000000004</c:v>
                </c:pt>
                <c:pt idx="41">
                  <c:v>4349.76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9-4CDF-933D-B675FA69B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'24.adat'!$B$11</c:f>
              <c:strCache>
                <c:ptCount val="1"/>
                <c:pt idx="0">
                  <c:v>Mutual funds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'24.adat'!$C$2:$AR$2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'24.adat'!$C$11:$AR$11</c:f>
              <c:numCache>
                <c:formatCode>0.0</c:formatCode>
                <c:ptCount val="42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1051.9480000000001</c:v>
                </c:pt>
                <c:pt idx="25">
                  <c:v>1145.231</c:v>
                </c:pt>
                <c:pt idx="26">
                  <c:v>1318.3209999999999</c:v>
                </c:pt>
                <c:pt idx="27">
                  <c:v>1404.6859999999999</c:v>
                </c:pt>
                <c:pt idx="28">
                  <c:v>1428.23</c:v>
                </c:pt>
                <c:pt idx="29">
                  <c:v>1365.979</c:v>
                </c:pt>
                <c:pt idx="30">
                  <c:v>1353.345</c:v>
                </c:pt>
                <c:pt idx="31">
                  <c:v>1386.365</c:v>
                </c:pt>
                <c:pt idx="32">
                  <c:v>1285.5640000000001</c:v>
                </c:pt>
                <c:pt idx="33">
                  <c:v>1237.106</c:v>
                </c:pt>
                <c:pt idx="34">
                  <c:v>1247.0440000000001</c:v>
                </c:pt>
                <c:pt idx="35">
                  <c:v>1245.201</c:v>
                </c:pt>
                <c:pt idx="36">
                  <c:v>1219.0350000000001</c:v>
                </c:pt>
                <c:pt idx="37">
                  <c:v>1256.1590000000001</c:v>
                </c:pt>
                <c:pt idx="38">
                  <c:v>1259.364</c:v>
                </c:pt>
                <c:pt idx="39">
                  <c:v>1332.867</c:v>
                </c:pt>
                <c:pt idx="40">
                  <c:v>1346.3129999999999</c:v>
                </c:pt>
                <c:pt idx="41">
                  <c:v>1314.6029999999998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59-4CDF-933D-B675FA69B9DE}"/>
            </c:ext>
          </c:extLst>
        </c:ser>
        <c:ser>
          <c:idx val="3"/>
          <c:order val="3"/>
          <c:tx>
            <c:strRef>
              <c:f>'24.adat'!$B$12</c:f>
              <c:strCache>
                <c:ptCount val="1"/>
                <c:pt idx="0">
                  <c:v>Cash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'24.adat'!$C$2:$AR$2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'24.adat'!$C$12:$AR$12</c:f>
              <c:numCache>
                <c:formatCode>0.0</c:formatCode>
                <c:ptCount val="42"/>
                <c:pt idx="0">
                  <c:v>-4.2990000000000004</c:v>
                </c:pt>
                <c:pt idx="1">
                  <c:v>-57.035999999999994</c:v>
                </c:pt>
                <c:pt idx="2">
                  <c:v>-68.317999999999998</c:v>
                </c:pt>
                <c:pt idx="3">
                  <c:v>57.628000000000014</c:v>
                </c:pt>
                <c:pt idx="4">
                  <c:v>142.83200000000002</c:v>
                </c:pt>
                <c:pt idx="5">
                  <c:v>43.635000000000034</c:v>
                </c:pt>
                <c:pt idx="6">
                  <c:v>-26.232999999999976</c:v>
                </c:pt>
                <c:pt idx="7">
                  <c:v>30.863000000000021</c:v>
                </c:pt>
                <c:pt idx="8">
                  <c:v>-24.206999999999972</c:v>
                </c:pt>
                <c:pt idx="9">
                  <c:v>126.25100000000003</c:v>
                </c:pt>
                <c:pt idx="10">
                  <c:v>143.67700000000002</c:v>
                </c:pt>
                <c:pt idx="11">
                  <c:v>184.22400000000002</c:v>
                </c:pt>
                <c:pt idx="12">
                  <c:v>89.049000000000021</c:v>
                </c:pt>
                <c:pt idx="13">
                  <c:v>137.06</c:v>
                </c:pt>
                <c:pt idx="14">
                  <c:v>301.197</c:v>
                </c:pt>
                <c:pt idx="15">
                  <c:v>471.80100000000004</c:v>
                </c:pt>
                <c:pt idx="16">
                  <c:v>384.64800000000002</c:v>
                </c:pt>
                <c:pt idx="17">
                  <c:v>376.96300000000002</c:v>
                </c:pt>
                <c:pt idx="18">
                  <c:v>264.96300000000002</c:v>
                </c:pt>
                <c:pt idx="19">
                  <c:v>372.07000000000005</c:v>
                </c:pt>
                <c:pt idx="20">
                  <c:v>419.43800000000005</c:v>
                </c:pt>
                <c:pt idx="21">
                  <c:v>490.04500000000007</c:v>
                </c:pt>
                <c:pt idx="22">
                  <c:v>628.53100000000006</c:v>
                </c:pt>
                <c:pt idx="23">
                  <c:v>753.78300000000002</c:v>
                </c:pt>
                <c:pt idx="24">
                  <c:v>869.20100000000002</c:v>
                </c:pt>
                <c:pt idx="25">
                  <c:v>954.46199999999999</c:v>
                </c:pt>
                <c:pt idx="26">
                  <c:v>1082.5160000000001</c:v>
                </c:pt>
                <c:pt idx="27">
                  <c:v>1208.9920000000002</c:v>
                </c:pt>
                <c:pt idx="28">
                  <c:v>1217.1210000000001</c:v>
                </c:pt>
                <c:pt idx="29">
                  <c:v>1386.3710000000001</c:v>
                </c:pt>
                <c:pt idx="30">
                  <c:v>1514.0420000000001</c:v>
                </c:pt>
                <c:pt idx="31">
                  <c:v>1654.5060000000001</c:v>
                </c:pt>
                <c:pt idx="32">
                  <c:v>1541.451</c:v>
                </c:pt>
                <c:pt idx="33">
                  <c:v>1674.85</c:v>
                </c:pt>
                <c:pt idx="34">
                  <c:v>1688.9859999999999</c:v>
                </c:pt>
                <c:pt idx="35">
                  <c:v>1808.6119999999999</c:v>
                </c:pt>
                <c:pt idx="36">
                  <c:v>1807.79</c:v>
                </c:pt>
                <c:pt idx="37">
                  <c:v>1922.5139999999999</c:v>
                </c:pt>
                <c:pt idx="38">
                  <c:v>2009.0129999999999</c:v>
                </c:pt>
                <c:pt idx="39">
                  <c:v>2216.654</c:v>
                </c:pt>
                <c:pt idx="40">
                  <c:v>2295.884</c:v>
                </c:pt>
                <c:pt idx="41">
                  <c:v>2586.4690000000001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8-44DD-AB79-A4A85C293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4500"/>
          <c:min val="-1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10483192307692307"/>
              <c:y val="1.756944444444444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960"/>
        <c:crosses val="autoZero"/>
        <c:crossBetween val="between"/>
        <c:majorUnit val="500"/>
      </c:valAx>
      <c:valAx>
        <c:axId val="705560744"/>
        <c:scaling>
          <c:orientation val="minMax"/>
          <c:max val="4500"/>
          <c:min val="-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5513533834586466"/>
              <c:y val="1.75710594315245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1136"/>
        <c:crosses val="max"/>
        <c:crossBetween val="between"/>
        <c:majorUnit val="500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069442307692307E-2"/>
          <c:y val="0.89031666666666665"/>
          <c:w val="0.98930555555555555"/>
          <c:h val="0.109683333333333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118521330923133E-2"/>
          <c:y val="5.3958197633672753E-2"/>
          <c:w val="0.91976295733815372"/>
          <c:h val="0.7474919753086418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'25.ábra'!$A$3</c:f>
              <c:strCache>
                <c:ptCount val="1"/>
                <c:pt idx="0">
                  <c:v>Osztalék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'25.ábra'!$B$1:$N$1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'25.ábra'!$B$3:$N$3</c:f>
              <c:numCache>
                <c:formatCode>0.0</c:formatCode>
                <c:ptCount val="13"/>
                <c:pt idx="0">
                  <c:v>2.6292644287115006</c:v>
                </c:pt>
                <c:pt idx="1">
                  <c:v>4.1452202763932835</c:v>
                </c:pt>
                <c:pt idx="2">
                  <c:v>4.0744306102745087</c:v>
                </c:pt>
                <c:pt idx="3">
                  <c:v>3.6827795546615141</c:v>
                </c:pt>
                <c:pt idx="4">
                  <c:v>3.8610239821262793</c:v>
                </c:pt>
                <c:pt idx="5">
                  <c:v>4.093733262738966</c:v>
                </c:pt>
                <c:pt idx="6">
                  <c:v>3.2240502955989521</c:v>
                </c:pt>
                <c:pt idx="7">
                  <c:v>3.3211738437491394</c:v>
                </c:pt>
                <c:pt idx="8">
                  <c:v>2.8783722806557472</c:v>
                </c:pt>
                <c:pt idx="9">
                  <c:v>2.5878886112288728</c:v>
                </c:pt>
                <c:pt idx="10">
                  <c:v>3.0417988111709233</c:v>
                </c:pt>
                <c:pt idx="11">
                  <c:v>2.5185621650820766</c:v>
                </c:pt>
                <c:pt idx="12">
                  <c:v>2.323841346251986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6-4A0D-B0CE-501B334A02A5}"/>
            </c:ext>
          </c:extLst>
        </c:ser>
        <c:ser>
          <c:idx val="2"/>
          <c:order val="2"/>
          <c:tx>
            <c:strRef>
              <c:f>'25.ábra'!$A$4</c:f>
              <c:strCache>
                <c:ptCount val="1"/>
                <c:pt idx="0">
                  <c:v>Újrabefektetés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'25.ábra'!$B$1:$N$1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'25.ábra'!$B$4:$N$4</c:f>
              <c:numCache>
                <c:formatCode>0.0</c:formatCode>
                <c:ptCount val="13"/>
                <c:pt idx="0">
                  <c:v>2.0912659996418421</c:v>
                </c:pt>
                <c:pt idx="1">
                  <c:v>1.5174970215761199</c:v>
                </c:pt>
                <c:pt idx="2">
                  <c:v>2.2634920409931163</c:v>
                </c:pt>
                <c:pt idx="3">
                  <c:v>0.89246380979255879</c:v>
                </c:pt>
                <c:pt idx="4">
                  <c:v>-0.33649496103441368</c:v>
                </c:pt>
                <c:pt idx="5">
                  <c:v>-0.17577093977524147</c:v>
                </c:pt>
                <c:pt idx="6">
                  <c:v>1.3352879028944502</c:v>
                </c:pt>
                <c:pt idx="7">
                  <c:v>1.4093196960601901</c:v>
                </c:pt>
                <c:pt idx="8">
                  <c:v>1.5110329356445602</c:v>
                </c:pt>
                <c:pt idx="9">
                  <c:v>3.6183646926055864</c:v>
                </c:pt>
                <c:pt idx="10">
                  <c:v>3.608660514929714</c:v>
                </c:pt>
                <c:pt idx="11">
                  <c:v>3.5097576429291504</c:v>
                </c:pt>
                <c:pt idx="12">
                  <c:v>5.0601941703038449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6-4A0D-B0CE-501B334A0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65973760"/>
        <c:axId val="265975296"/>
      </c:barChart>
      <c:lineChart>
        <c:grouping val="standard"/>
        <c:varyColors val="0"/>
        <c:ser>
          <c:idx val="0"/>
          <c:order val="0"/>
          <c:tx>
            <c:strRef>
              <c:f>'25.ábra'!$A$2</c:f>
              <c:strCache>
                <c:ptCount val="1"/>
                <c:pt idx="0">
                  <c:v>Nyereség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'25.ábra'!$B$1:$N$1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'25.ábra'!$B$2:$N$2</c:f>
              <c:numCache>
                <c:formatCode>0.0</c:formatCode>
                <c:ptCount val="13"/>
                <c:pt idx="0">
                  <c:v>4.7205304283533422</c:v>
                </c:pt>
                <c:pt idx="1">
                  <c:v>5.6627172979694027</c:v>
                </c:pt>
                <c:pt idx="2">
                  <c:v>6.3379226512676246</c:v>
                </c:pt>
                <c:pt idx="3">
                  <c:v>4.5752433644540726</c:v>
                </c:pt>
                <c:pt idx="4">
                  <c:v>3.5245290210918654</c:v>
                </c:pt>
                <c:pt idx="5">
                  <c:v>3.9179623229637244</c:v>
                </c:pt>
                <c:pt idx="6">
                  <c:v>4.5593381984934016</c:v>
                </c:pt>
                <c:pt idx="7">
                  <c:v>4.7304935398093297</c:v>
                </c:pt>
                <c:pt idx="8">
                  <c:v>4.3894052163003074</c:v>
                </c:pt>
                <c:pt idx="9">
                  <c:v>6.2062533038344592</c:v>
                </c:pt>
                <c:pt idx="10">
                  <c:v>6.6504593261006368</c:v>
                </c:pt>
                <c:pt idx="11">
                  <c:v>6.0283198080112275</c:v>
                </c:pt>
                <c:pt idx="12">
                  <c:v>7.3840355165558318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56-4A0D-B0CE-501B334A0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87584"/>
        <c:axId val="265977216"/>
      </c:lineChart>
      <c:catAx>
        <c:axId val="2659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65975296"/>
        <c:crosses val="autoZero"/>
        <c:auto val="1"/>
        <c:lblAlgn val="ctr"/>
        <c:lblOffset val="100"/>
        <c:noMultiLvlLbl val="0"/>
      </c:catAx>
      <c:valAx>
        <c:axId val="265975296"/>
        <c:scaling>
          <c:orientation val="minMax"/>
          <c:max val="8"/>
          <c:min val="-1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3735761529038381E-2"/>
              <c:y val="2.317846394855118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65973760"/>
        <c:crosses val="autoZero"/>
        <c:crossBetween val="between"/>
        <c:majorUnit val="1"/>
      </c:valAx>
      <c:valAx>
        <c:axId val="265977216"/>
        <c:scaling>
          <c:orientation val="minMax"/>
          <c:max val="8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49204883790702"/>
              <c:y val="2.234567901234568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65987584"/>
        <c:crosses val="max"/>
        <c:crossBetween val="between"/>
        <c:majorUnit val="1"/>
      </c:valAx>
      <c:catAx>
        <c:axId val="26598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9772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90492955094767E-2"/>
          <c:y val="6.5932910423814592E-2"/>
          <c:w val="0.91208214749169614"/>
          <c:h val="0.78810590277777781"/>
        </c:manualLayout>
      </c:layout>
      <c:lineChart>
        <c:grouping val="standard"/>
        <c:varyColors val="0"/>
        <c:ser>
          <c:idx val="0"/>
          <c:order val="0"/>
          <c:tx>
            <c:strRef>
              <c:f>'3. adat'!$B$2</c:f>
              <c:strCache>
                <c:ptCount val="1"/>
                <c:pt idx="0">
                  <c:v>Nettó FDI, korábbi</c:v>
                </c:pt>
              </c:strCache>
            </c:strRef>
          </c:tx>
          <c:spPr>
            <a:ln w="381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'3.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 adat'!$C$2:$L$2</c:f>
              <c:numCache>
                <c:formatCode>#\ ##0.0</c:formatCode>
                <c:ptCount val="10"/>
                <c:pt idx="0">
                  <c:v>2.4112739247371002</c:v>
                </c:pt>
                <c:pt idx="1">
                  <c:v>0.1530753215801999</c:v>
                </c:pt>
                <c:pt idx="2">
                  <c:v>0.76174708380890011</c:v>
                </c:pt>
                <c:pt idx="3">
                  <c:v>0.97168733598660006</c:v>
                </c:pt>
                <c:pt idx="4">
                  <c:v>2.0945780638470994</c:v>
                </c:pt>
                <c:pt idx="5">
                  <c:v>1.1377873565814998</c:v>
                </c:pt>
                <c:pt idx="6">
                  <c:v>2.9479730812248</c:v>
                </c:pt>
                <c:pt idx="7">
                  <c:v>1.3207451186089001</c:v>
                </c:pt>
                <c:pt idx="8">
                  <c:v>2.4389553461058999</c:v>
                </c:pt>
                <c:pt idx="9">
                  <c:v>1.7346981051031998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E1-4CA2-ACE7-C5EC82C57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21952"/>
        <c:axId val="247024256"/>
      </c:lineChart>
      <c:lineChart>
        <c:grouping val="standard"/>
        <c:varyColors val="0"/>
        <c:ser>
          <c:idx val="1"/>
          <c:order val="1"/>
          <c:tx>
            <c:strRef>
              <c:f>'3. adat'!$B$3</c:f>
              <c:strCache>
                <c:ptCount val="1"/>
                <c:pt idx="0">
                  <c:v>Nettó FDI, új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'3.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 adat'!$C$3:$L$3</c:f>
              <c:numCache>
                <c:formatCode>#\ ##0.0</c:formatCode>
                <c:ptCount val="10"/>
                <c:pt idx="0">
                  <c:v>2.4112739247371002</c:v>
                </c:pt>
                <c:pt idx="1">
                  <c:v>0.1530753215801999</c:v>
                </c:pt>
                <c:pt idx="2">
                  <c:v>0.76174708380890011</c:v>
                </c:pt>
                <c:pt idx="3">
                  <c:v>0.97168733598660006</c:v>
                </c:pt>
                <c:pt idx="4">
                  <c:v>2.0945780638470994</c:v>
                </c:pt>
                <c:pt idx="5">
                  <c:v>1.1377873565814998</c:v>
                </c:pt>
                <c:pt idx="6">
                  <c:v>2.9479730812248</c:v>
                </c:pt>
                <c:pt idx="7">
                  <c:v>1.2129607350904998</c:v>
                </c:pt>
                <c:pt idx="8">
                  <c:v>2.3090812997300998</c:v>
                </c:pt>
                <c:pt idx="9">
                  <c:v>1.6349521904577999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E1-4CA2-ACE7-C5EC82C57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619776"/>
        <c:axId val="248703616"/>
      </c:lineChart>
      <c:catAx>
        <c:axId val="24702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1030402449693787E-2"/>
              <c:y val="9.467109294265046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247024256"/>
        <c:crosses val="autoZero"/>
        <c:auto val="1"/>
        <c:lblAlgn val="ctr"/>
        <c:lblOffset val="100"/>
        <c:noMultiLvlLbl val="0"/>
      </c:catAx>
      <c:valAx>
        <c:axId val="247024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\ ##0.0" sourceLinked="1"/>
        <c:majorTickMark val="out"/>
        <c:minorTickMark val="none"/>
        <c:tickLblPos val="nextTo"/>
        <c:crossAx val="247021952"/>
        <c:crosses val="autoZero"/>
        <c:crossBetween val="between"/>
      </c:valAx>
      <c:catAx>
        <c:axId val="2486197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5036186868686883"/>
              <c:y val="1.7604166666666669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8703616"/>
        <c:crosses val="autoZero"/>
        <c:auto val="1"/>
        <c:lblAlgn val="ctr"/>
        <c:lblOffset val="100"/>
        <c:noMultiLvlLbl val="0"/>
      </c:catAx>
      <c:valAx>
        <c:axId val="248703616"/>
        <c:scaling>
          <c:orientation val="minMax"/>
          <c:max val="3.5"/>
          <c:min val="0"/>
        </c:scaling>
        <c:delete val="0"/>
        <c:axPos val="r"/>
        <c:numFmt formatCode="#\ ##0.0" sourceLinked="1"/>
        <c:majorTickMark val="out"/>
        <c:minorTickMark val="none"/>
        <c:tickLblPos val="nextTo"/>
        <c:crossAx val="248619776"/>
        <c:crosses val="max"/>
        <c:crossBetween val="between"/>
        <c:majorUnit val="0.5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7.4755824752675143E-2"/>
          <c:y val="0.93955673123277172"/>
          <c:w val="0.86961674406083855"/>
          <c:h val="4.79026934819960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>
          <a:latin typeface="+mj-lt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118521330923133E-2"/>
          <c:y val="5.3958197633672753E-2"/>
          <c:w val="0.91976295733815372"/>
          <c:h val="0.7213024934383202"/>
        </c:manualLayout>
      </c:layout>
      <c:barChart>
        <c:barDir val="col"/>
        <c:grouping val="clustered"/>
        <c:varyColors val="0"/>
        <c:ser>
          <c:idx val="1"/>
          <c:order val="1"/>
          <c:tx>
            <c:v>Dividend</c:v>
          </c:tx>
          <c:spPr>
            <a:solidFill>
              <a:schemeClr val="accent3"/>
            </a:solidFill>
          </c:spPr>
          <c:invertIfNegative val="0"/>
          <c:cat>
            <c:numRef>
              <c:f>'25.ábra'!$B$1:$N$1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'25.ábra'!$B$3:$N$3</c:f>
              <c:numCache>
                <c:formatCode>0.0</c:formatCode>
                <c:ptCount val="13"/>
                <c:pt idx="0">
                  <c:v>2.6292644287115006</c:v>
                </c:pt>
                <c:pt idx="1">
                  <c:v>4.1452202763932835</c:v>
                </c:pt>
                <c:pt idx="2">
                  <c:v>4.0744306102745087</c:v>
                </c:pt>
                <c:pt idx="3">
                  <c:v>3.6827795546615141</c:v>
                </c:pt>
                <c:pt idx="4">
                  <c:v>3.8610239821262793</c:v>
                </c:pt>
                <c:pt idx="5">
                  <c:v>4.093733262738966</c:v>
                </c:pt>
                <c:pt idx="6">
                  <c:v>3.2240502955989521</c:v>
                </c:pt>
                <c:pt idx="7">
                  <c:v>3.3211738437491394</c:v>
                </c:pt>
                <c:pt idx="8">
                  <c:v>2.8783722806557472</c:v>
                </c:pt>
                <c:pt idx="9">
                  <c:v>2.5878886112288728</c:v>
                </c:pt>
                <c:pt idx="10">
                  <c:v>3.0417988111709233</c:v>
                </c:pt>
                <c:pt idx="11">
                  <c:v>2.5185621650820766</c:v>
                </c:pt>
                <c:pt idx="12">
                  <c:v>2.323841346251986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2-4F5F-AEEA-EDA0C0A17CD8}"/>
            </c:ext>
          </c:extLst>
        </c:ser>
        <c:ser>
          <c:idx val="2"/>
          <c:order val="2"/>
          <c:tx>
            <c:v>Reinvested earnings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'25.ábra'!$B$1:$N$1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'25.ábra'!$B$4:$N$4</c:f>
              <c:numCache>
                <c:formatCode>0.0</c:formatCode>
                <c:ptCount val="13"/>
                <c:pt idx="0">
                  <c:v>2.0912659996418421</c:v>
                </c:pt>
                <c:pt idx="1">
                  <c:v>1.5174970215761199</c:v>
                </c:pt>
                <c:pt idx="2">
                  <c:v>2.2634920409931163</c:v>
                </c:pt>
                <c:pt idx="3">
                  <c:v>0.89246380979255879</c:v>
                </c:pt>
                <c:pt idx="4">
                  <c:v>-0.33649496103441368</c:v>
                </c:pt>
                <c:pt idx="5">
                  <c:v>-0.17577093977524147</c:v>
                </c:pt>
                <c:pt idx="6">
                  <c:v>1.3352879028944502</c:v>
                </c:pt>
                <c:pt idx="7">
                  <c:v>1.4093196960601901</c:v>
                </c:pt>
                <c:pt idx="8">
                  <c:v>1.5110329356445602</c:v>
                </c:pt>
                <c:pt idx="9">
                  <c:v>3.6183646926055864</c:v>
                </c:pt>
                <c:pt idx="10">
                  <c:v>3.608660514929714</c:v>
                </c:pt>
                <c:pt idx="11">
                  <c:v>3.5097576429291504</c:v>
                </c:pt>
                <c:pt idx="12">
                  <c:v>5.0601941703038449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2-4F5F-AEEA-EDA0C0A1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65973760"/>
        <c:axId val="265975296"/>
      </c:barChart>
      <c:lineChart>
        <c:grouping val="standard"/>
        <c:varyColors val="0"/>
        <c:ser>
          <c:idx val="0"/>
          <c:order val="0"/>
          <c:tx>
            <c:v>Profit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'25.ábra'!$B$1:$N$1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'25.ábra'!$B$2:$N$2</c:f>
              <c:numCache>
                <c:formatCode>0.0</c:formatCode>
                <c:ptCount val="13"/>
                <c:pt idx="0">
                  <c:v>4.7205304283533422</c:v>
                </c:pt>
                <c:pt idx="1">
                  <c:v>5.6627172979694027</c:v>
                </c:pt>
                <c:pt idx="2">
                  <c:v>6.3379226512676246</c:v>
                </c:pt>
                <c:pt idx="3">
                  <c:v>4.5752433644540726</c:v>
                </c:pt>
                <c:pt idx="4">
                  <c:v>3.5245290210918654</c:v>
                </c:pt>
                <c:pt idx="5">
                  <c:v>3.9179623229637244</c:v>
                </c:pt>
                <c:pt idx="6">
                  <c:v>4.5593381984934016</c:v>
                </c:pt>
                <c:pt idx="7">
                  <c:v>4.7304935398093297</c:v>
                </c:pt>
                <c:pt idx="8">
                  <c:v>4.3894052163003074</c:v>
                </c:pt>
                <c:pt idx="9">
                  <c:v>6.2062533038344592</c:v>
                </c:pt>
                <c:pt idx="10">
                  <c:v>6.6504593261006368</c:v>
                </c:pt>
                <c:pt idx="11">
                  <c:v>6.0283198080112275</c:v>
                </c:pt>
                <c:pt idx="12">
                  <c:v>7.3840355165558318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C2-4F5F-AEEA-EDA0C0A1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87584"/>
        <c:axId val="265977216"/>
      </c:lineChart>
      <c:catAx>
        <c:axId val="2659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65975296"/>
        <c:crosses val="autoZero"/>
        <c:auto val="1"/>
        <c:lblAlgn val="ctr"/>
        <c:lblOffset val="100"/>
        <c:noMultiLvlLbl val="0"/>
      </c:catAx>
      <c:valAx>
        <c:axId val="265975296"/>
        <c:scaling>
          <c:orientation val="minMax"/>
          <c:max val="8"/>
          <c:min val="-1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3735761529038381E-2"/>
              <c:y val="2.317846394855118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65973760"/>
        <c:crosses val="autoZero"/>
        <c:crossBetween val="between"/>
        <c:majorUnit val="1"/>
      </c:valAx>
      <c:valAx>
        <c:axId val="265977216"/>
        <c:scaling>
          <c:orientation val="minMax"/>
          <c:max val="8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952397648471014"/>
              <c:y val="2.236055571587836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65987584"/>
        <c:crosses val="max"/>
        <c:crossBetween val="between"/>
        <c:majorUnit val="1"/>
      </c:valAx>
      <c:catAx>
        <c:axId val="26598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9772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46706190135236E-2"/>
          <c:y val="5.3770514000930421E-2"/>
          <c:w val="0.90003701429220273"/>
          <c:h val="0.64582037037037032"/>
        </c:manualLayout>
      </c:layout>
      <c:lineChart>
        <c:grouping val="standard"/>
        <c:varyColors val="0"/>
        <c:ser>
          <c:idx val="0"/>
          <c:order val="0"/>
          <c:tx>
            <c:v>FDI proportionate profit - banks</c:v>
          </c:tx>
          <c:spPr>
            <a:ln w="41275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'26.ábra'!$B$1:$O$1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'26.ábra'!$B$2:$O$2</c:f>
              <c:numCache>
                <c:formatCode>0.0</c:formatCode>
                <c:ptCount val="14"/>
                <c:pt idx="0">
                  <c:v>15.897389571002444</c:v>
                </c:pt>
                <c:pt idx="1">
                  <c:v>15.100096851416463</c:v>
                </c:pt>
                <c:pt idx="2">
                  <c:v>12.567211411165655</c:v>
                </c:pt>
                <c:pt idx="3">
                  <c:v>13.207265958192693</c:v>
                </c:pt>
                <c:pt idx="4">
                  <c:v>9.4488186768716176</c:v>
                </c:pt>
                <c:pt idx="5">
                  <c:v>12.111669486790751</c:v>
                </c:pt>
                <c:pt idx="6">
                  <c:v>13.48201822734271</c:v>
                </c:pt>
                <c:pt idx="7">
                  <c:v>16.454509887987683</c:v>
                </c:pt>
                <c:pt idx="8">
                  <c:v>6.4333020686803115</c:v>
                </c:pt>
                <c:pt idx="9">
                  <c:v>3.890326328037629</c:v>
                </c:pt>
                <c:pt idx="10">
                  <c:v>11.053894153833683</c:v>
                </c:pt>
                <c:pt idx="11">
                  <c:v>6.9671702346986883</c:v>
                </c:pt>
                <c:pt idx="12">
                  <c:v>5.9005269548256951</c:v>
                </c:pt>
                <c:pt idx="13">
                  <c:v>8.7889991795687354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B6-4330-BC21-6DFC41574219}"/>
            </c:ext>
          </c:extLst>
        </c:ser>
        <c:ser>
          <c:idx val="1"/>
          <c:order val="1"/>
          <c:tx>
            <c:v>FDI proportionate profit - corporations</c:v>
          </c:tx>
          <c:spPr>
            <a:ln w="41275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'26.ábra'!$B$1:$O$1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'26.ábra'!$B$3:$O$3</c:f>
              <c:numCache>
                <c:formatCode>0.0</c:formatCode>
                <c:ptCount val="14"/>
                <c:pt idx="0">
                  <c:v>9.7267127336837031</c:v>
                </c:pt>
                <c:pt idx="1">
                  <c:v>8.4982440363017382</c:v>
                </c:pt>
                <c:pt idx="2">
                  <c:v>9.853579698201262</c:v>
                </c:pt>
                <c:pt idx="3">
                  <c:v>10.739056696879217</c:v>
                </c:pt>
                <c:pt idx="4">
                  <c:v>8.1640265681857933</c:v>
                </c:pt>
                <c:pt idx="5">
                  <c:v>5.2232803396812439</c:v>
                </c:pt>
                <c:pt idx="6">
                  <c:v>5.8117615007372638</c:v>
                </c:pt>
                <c:pt idx="7">
                  <c:v>6.5383385901061297</c:v>
                </c:pt>
                <c:pt idx="8">
                  <c:v>7.3607014062837495</c:v>
                </c:pt>
                <c:pt idx="9">
                  <c:v>6.8542870830037392</c:v>
                </c:pt>
                <c:pt idx="10">
                  <c:v>9.2186132767690854</c:v>
                </c:pt>
                <c:pt idx="11">
                  <c:v>8.9755921770862823</c:v>
                </c:pt>
                <c:pt idx="12">
                  <c:v>9.8742500458398776</c:v>
                </c:pt>
                <c:pt idx="13">
                  <c:v>12.293113216928484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6-4330-BC21-6DFC41574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78624"/>
        <c:axId val="267988992"/>
      </c:lineChart>
      <c:lineChart>
        <c:grouping val="standard"/>
        <c:varyColors val="0"/>
        <c:ser>
          <c:idx val="2"/>
          <c:order val="2"/>
          <c:tx>
            <c:v>Dividend ratio - banks (r.h.a)</c:v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accent3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'26.ábra'!$B$1:$O$1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'26.ábra'!$B$4:$O$4</c:f>
              <c:numCache>
                <c:formatCode>0.0</c:formatCode>
                <c:ptCount val="14"/>
                <c:pt idx="0">
                  <c:v>12.766954902818433</c:v>
                </c:pt>
                <c:pt idx="1">
                  <c:v>29.197594817414174</c:v>
                </c:pt>
                <c:pt idx="2">
                  <c:v>50.018548207366074</c:v>
                </c:pt>
                <c:pt idx="3">
                  <c:v>43.099855850367945</c:v>
                </c:pt>
                <c:pt idx="4">
                  <c:v>45.701063411891433</c:v>
                </c:pt>
                <c:pt idx="5">
                  <c:v>31.979900323489808</c:v>
                </c:pt>
                <c:pt idx="6">
                  <c:v>32.048666076813674</c:v>
                </c:pt>
                <c:pt idx="7">
                  <c:v>29.048799033346235</c:v>
                </c:pt>
                <c:pt idx="8">
                  <c:v>49.821260036421101</c:v>
                </c:pt>
                <c:pt idx="9">
                  <c:v>56.268164965575792</c:v>
                </c:pt>
                <c:pt idx="10">
                  <c:v>19.36535788965168</c:v>
                </c:pt>
                <c:pt idx="11">
                  <c:v>37.487715836398536</c:v>
                </c:pt>
                <c:pt idx="12">
                  <c:v>34.868517063467458</c:v>
                </c:pt>
                <c:pt idx="13">
                  <c:v>25.690934585953883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B6-4330-BC21-6DFC41574219}"/>
            </c:ext>
          </c:extLst>
        </c:ser>
        <c:ser>
          <c:idx val="3"/>
          <c:order val="3"/>
          <c:tx>
            <c:v>Dividend ratio - corporations (r.h.a.)</c:v>
          </c:tx>
          <c:spPr>
            <a:ln w="38100"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'26.ábra'!$B$1:$O$1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'26.ábra'!$B$5:$O$5</c:f>
              <c:numCache>
                <c:formatCode>0.0</c:formatCode>
                <c:ptCount val="14"/>
                <c:pt idx="0">
                  <c:v>50.347218025084018</c:v>
                </c:pt>
                <c:pt idx="1">
                  <c:v>59.813641734028153</c:v>
                </c:pt>
                <c:pt idx="2">
                  <c:v>75.814137461797458</c:v>
                </c:pt>
                <c:pt idx="3">
                  <c:v>67.233244976546942</c:v>
                </c:pt>
                <c:pt idx="4">
                  <c:v>84.816066663689455</c:v>
                </c:pt>
                <c:pt idx="5">
                  <c:v>128.08578811397012</c:v>
                </c:pt>
                <c:pt idx="6">
                  <c:v>120.26457133608916</c:v>
                </c:pt>
                <c:pt idx="7">
                  <c:v>78.148151919582403</c:v>
                </c:pt>
                <c:pt idx="8">
                  <c:v>71.556435178702074</c:v>
                </c:pt>
                <c:pt idx="9">
                  <c:v>65.967255872515068</c:v>
                </c:pt>
                <c:pt idx="10">
                  <c:v>43.166707485985548</c:v>
                </c:pt>
                <c:pt idx="11">
                  <c:v>46.035967403648293</c:v>
                </c:pt>
                <c:pt idx="12">
                  <c:v>42.069932534127375</c:v>
                </c:pt>
                <c:pt idx="13">
                  <c:v>31.777691210499654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B6-4330-BC21-6DFC41574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38144"/>
        <c:axId val="267990912"/>
      </c:lineChart>
      <c:catAx>
        <c:axId val="2679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67988992"/>
        <c:crosses val="autoZero"/>
        <c:auto val="1"/>
        <c:lblAlgn val="ctr"/>
        <c:lblOffset val="100"/>
        <c:noMultiLvlLbl val="0"/>
      </c:catAx>
      <c:valAx>
        <c:axId val="267988992"/>
        <c:scaling>
          <c:orientation val="minMax"/>
          <c:max val="18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3.9582937915940586E-2"/>
              <c:y val="4.7654910090796779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67978624"/>
        <c:crosses val="autoZero"/>
        <c:crossBetween val="between"/>
        <c:majorUnit val="2"/>
      </c:valAx>
      <c:valAx>
        <c:axId val="267990912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861749024857479"/>
              <c:y val="4.7530864197530866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68038144"/>
        <c:crosses val="max"/>
        <c:crossBetween val="between"/>
        <c:majorUnit val="20"/>
      </c:valAx>
      <c:catAx>
        <c:axId val="26803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9909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9155246913580246"/>
          <c:w val="1"/>
          <c:h val="0.2084475308641975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46706190135236E-2"/>
          <c:y val="5.3770514000930421E-2"/>
          <c:w val="0.90003701429220273"/>
          <c:h val="0.64974012345679011"/>
        </c:manualLayout>
      </c:layout>
      <c:lineChart>
        <c:grouping val="standard"/>
        <c:varyColors val="0"/>
        <c:ser>
          <c:idx val="0"/>
          <c:order val="0"/>
          <c:tx>
            <c:strRef>
              <c:f>'26.ábra'!$A$2</c:f>
              <c:strCache>
                <c:ptCount val="1"/>
                <c:pt idx="0">
                  <c:v>FDI arányos jövedelem - bankok</c:v>
                </c:pt>
              </c:strCache>
            </c:strRef>
          </c:tx>
          <c:spPr>
            <a:ln w="41275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'26.ábra'!$B$1:$O$1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'26.ábra'!$B$2:$O$2</c:f>
              <c:numCache>
                <c:formatCode>0.0</c:formatCode>
                <c:ptCount val="14"/>
                <c:pt idx="0">
                  <c:v>15.897389571002444</c:v>
                </c:pt>
                <c:pt idx="1">
                  <c:v>15.100096851416463</c:v>
                </c:pt>
                <c:pt idx="2">
                  <c:v>12.567211411165655</c:v>
                </c:pt>
                <c:pt idx="3">
                  <c:v>13.207265958192693</c:v>
                </c:pt>
                <c:pt idx="4">
                  <c:v>9.4488186768716176</c:v>
                </c:pt>
                <c:pt idx="5">
                  <c:v>12.111669486790751</c:v>
                </c:pt>
                <c:pt idx="6">
                  <c:v>13.48201822734271</c:v>
                </c:pt>
                <c:pt idx="7">
                  <c:v>16.454509887987683</c:v>
                </c:pt>
                <c:pt idx="8">
                  <c:v>6.4333020686803115</c:v>
                </c:pt>
                <c:pt idx="9">
                  <c:v>3.890326328037629</c:v>
                </c:pt>
                <c:pt idx="10">
                  <c:v>11.053894153833683</c:v>
                </c:pt>
                <c:pt idx="11">
                  <c:v>6.9671702346986883</c:v>
                </c:pt>
                <c:pt idx="12">
                  <c:v>5.9005269548256951</c:v>
                </c:pt>
                <c:pt idx="13">
                  <c:v>8.7889991795687354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D7-47A3-8724-93EA16CBA97E}"/>
            </c:ext>
          </c:extLst>
        </c:ser>
        <c:ser>
          <c:idx val="1"/>
          <c:order val="1"/>
          <c:tx>
            <c:strRef>
              <c:f>'26.ábra'!$A$3</c:f>
              <c:strCache>
                <c:ptCount val="1"/>
                <c:pt idx="0">
                  <c:v>FDI arányos jövedelem - nem pénzügyi vállalatok</c:v>
                </c:pt>
              </c:strCache>
            </c:strRef>
          </c:tx>
          <c:spPr>
            <a:ln w="41275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'26.ábra'!$B$1:$O$1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'26.ábra'!$B$3:$O$3</c:f>
              <c:numCache>
                <c:formatCode>0.0</c:formatCode>
                <c:ptCount val="14"/>
                <c:pt idx="0">
                  <c:v>9.7267127336837031</c:v>
                </c:pt>
                <c:pt idx="1">
                  <c:v>8.4982440363017382</c:v>
                </c:pt>
                <c:pt idx="2">
                  <c:v>9.853579698201262</c:v>
                </c:pt>
                <c:pt idx="3">
                  <c:v>10.739056696879217</c:v>
                </c:pt>
                <c:pt idx="4">
                  <c:v>8.1640265681857933</c:v>
                </c:pt>
                <c:pt idx="5">
                  <c:v>5.2232803396812439</c:v>
                </c:pt>
                <c:pt idx="6">
                  <c:v>5.8117615007372638</c:v>
                </c:pt>
                <c:pt idx="7">
                  <c:v>6.5383385901061297</c:v>
                </c:pt>
                <c:pt idx="8">
                  <c:v>7.3607014062837495</c:v>
                </c:pt>
                <c:pt idx="9">
                  <c:v>6.8542870830037392</c:v>
                </c:pt>
                <c:pt idx="10">
                  <c:v>9.2186132767690854</c:v>
                </c:pt>
                <c:pt idx="11">
                  <c:v>8.9755921770862823</c:v>
                </c:pt>
                <c:pt idx="12">
                  <c:v>9.8742500458398776</c:v>
                </c:pt>
                <c:pt idx="13">
                  <c:v>12.293113216928484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D7-47A3-8724-93EA16CBA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78624"/>
        <c:axId val="267988992"/>
      </c:lineChart>
      <c:lineChart>
        <c:grouping val="standard"/>
        <c:varyColors val="0"/>
        <c:ser>
          <c:idx val="2"/>
          <c:order val="2"/>
          <c:tx>
            <c:strRef>
              <c:f>'26.ábra'!$A$4</c:f>
              <c:strCache>
                <c:ptCount val="1"/>
                <c:pt idx="0">
                  <c:v>Osztalékhányad - bankok (j.t.)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accent3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'26.ábra'!$B$1:$O$1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'26.ábra'!$B$4:$O$4</c:f>
              <c:numCache>
                <c:formatCode>0.0</c:formatCode>
                <c:ptCount val="14"/>
                <c:pt idx="0">
                  <c:v>12.766954902818433</c:v>
                </c:pt>
                <c:pt idx="1">
                  <c:v>29.197594817414174</c:v>
                </c:pt>
                <c:pt idx="2">
                  <c:v>50.018548207366074</c:v>
                </c:pt>
                <c:pt idx="3">
                  <c:v>43.099855850367945</c:v>
                </c:pt>
                <c:pt idx="4">
                  <c:v>45.701063411891433</c:v>
                </c:pt>
                <c:pt idx="5">
                  <c:v>31.979900323489808</c:v>
                </c:pt>
                <c:pt idx="6">
                  <c:v>32.048666076813674</c:v>
                </c:pt>
                <c:pt idx="7">
                  <c:v>29.048799033346235</c:v>
                </c:pt>
                <c:pt idx="8">
                  <c:v>49.821260036421101</c:v>
                </c:pt>
                <c:pt idx="9">
                  <c:v>56.268164965575792</c:v>
                </c:pt>
                <c:pt idx="10">
                  <c:v>19.36535788965168</c:v>
                </c:pt>
                <c:pt idx="11">
                  <c:v>37.487715836398536</c:v>
                </c:pt>
                <c:pt idx="12">
                  <c:v>34.868517063467458</c:v>
                </c:pt>
                <c:pt idx="13">
                  <c:v>25.690934585953883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D7-47A3-8724-93EA16CBA97E}"/>
            </c:ext>
          </c:extLst>
        </c:ser>
        <c:ser>
          <c:idx val="3"/>
          <c:order val="3"/>
          <c:tx>
            <c:strRef>
              <c:f>'26.ábra'!$A$5</c:f>
              <c:strCache>
                <c:ptCount val="1"/>
                <c:pt idx="0">
                  <c:v>Osztalékhányad - nem pénzügyi vállalatok (j.t.)</c:v>
                </c:pt>
              </c:strCache>
            </c:strRef>
          </c:tx>
          <c:spPr>
            <a:ln w="38100"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'26.ábra'!$B$1:$O$1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'26.ábra'!$B$5:$O$5</c:f>
              <c:numCache>
                <c:formatCode>0.0</c:formatCode>
                <c:ptCount val="14"/>
                <c:pt idx="0">
                  <c:v>50.347218025084018</c:v>
                </c:pt>
                <c:pt idx="1">
                  <c:v>59.813641734028153</c:v>
                </c:pt>
                <c:pt idx="2">
                  <c:v>75.814137461797458</c:v>
                </c:pt>
                <c:pt idx="3">
                  <c:v>67.233244976546942</c:v>
                </c:pt>
                <c:pt idx="4">
                  <c:v>84.816066663689455</c:v>
                </c:pt>
                <c:pt idx="5">
                  <c:v>128.08578811397012</c:v>
                </c:pt>
                <c:pt idx="6">
                  <c:v>120.26457133608916</c:v>
                </c:pt>
                <c:pt idx="7">
                  <c:v>78.148151919582403</c:v>
                </c:pt>
                <c:pt idx="8">
                  <c:v>71.556435178702074</c:v>
                </c:pt>
                <c:pt idx="9">
                  <c:v>65.967255872515068</c:v>
                </c:pt>
                <c:pt idx="10">
                  <c:v>43.166707485985548</c:v>
                </c:pt>
                <c:pt idx="11">
                  <c:v>46.035967403648293</c:v>
                </c:pt>
                <c:pt idx="12">
                  <c:v>42.069932534127375</c:v>
                </c:pt>
                <c:pt idx="13">
                  <c:v>31.777691210499654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D7-47A3-8724-93EA16CBA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38144"/>
        <c:axId val="267990912"/>
      </c:lineChart>
      <c:catAx>
        <c:axId val="2679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67988992"/>
        <c:crosses val="autoZero"/>
        <c:auto val="1"/>
        <c:lblAlgn val="ctr"/>
        <c:lblOffset val="100"/>
        <c:noMultiLvlLbl val="0"/>
      </c:catAx>
      <c:valAx>
        <c:axId val="267988992"/>
        <c:scaling>
          <c:orientation val="minMax"/>
          <c:max val="18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9582937915940586E-2"/>
              <c:y val="4.7654910090796779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67978624"/>
        <c:crosses val="autoZero"/>
        <c:crossBetween val="between"/>
        <c:majorUnit val="2"/>
      </c:valAx>
      <c:valAx>
        <c:axId val="267990912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724144298012776"/>
              <c:y val="4.7530864197530866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68038144"/>
        <c:crosses val="max"/>
        <c:crossBetween val="between"/>
        <c:majorUnit val="20"/>
      </c:valAx>
      <c:catAx>
        <c:axId val="26803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9909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8763271604938268"/>
          <c:w val="1"/>
          <c:h val="0.2123672839506173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34424860879347E-2"/>
          <c:y val="5.3770514000930421E-2"/>
          <c:w val="0.89573071737008514"/>
          <c:h val="0.80531523147879591"/>
        </c:manualLayout>
      </c:layout>
      <c:lineChart>
        <c:grouping val="standard"/>
        <c:varyColors val="0"/>
        <c:ser>
          <c:idx val="0"/>
          <c:order val="0"/>
          <c:tx>
            <c:v>Export</c:v>
          </c:tx>
          <c:spPr>
            <a:ln w="381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'27.ábra'!$B$1:$N$1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'27.ábra'!$B$2:$N$2</c:f>
              <c:numCache>
                <c:formatCode>0.0</c:formatCode>
                <c:ptCount val="13"/>
                <c:pt idx="0">
                  <c:v>12.337265686989497</c:v>
                </c:pt>
                <c:pt idx="1">
                  <c:v>27.175624311002224</c:v>
                </c:pt>
                <c:pt idx="2">
                  <c:v>11.536539731277145</c:v>
                </c:pt>
                <c:pt idx="3">
                  <c:v>7.7212788714569456</c:v>
                </c:pt>
                <c:pt idx="4">
                  <c:v>-8.8074335937768211</c:v>
                </c:pt>
                <c:pt idx="5">
                  <c:v>13.299751564552366</c:v>
                </c:pt>
                <c:pt idx="6">
                  <c:v>10.213748371299999</c:v>
                </c:pt>
                <c:pt idx="7">
                  <c:v>1.284031864126149</c:v>
                </c:pt>
                <c:pt idx="8">
                  <c:v>4.1861802201259621</c:v>
                </c:pt>
                <c:pt idx="9">
                  <c:v>10.261234951669124</c:v>
                </c:pt>
                <c:pt idx="10">
                  <c:v>8.3890986938806407</c:v>
                </c:pt>
                <c:pt idx="11">
                  <c:v>2.4207172136137416</c:v>
                </c:pt>
                <c:pt idx="12">
                  <c:v>8.466583442204012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72-40EB-8681-56E369B65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33952"/>
        <c:axId val="289943936"/>
      </c:lineChart>
      <c:lineChart>
        <c:grouping val="standard"/>
        <c:varyColors val="0"/>
        <c:ser>
          <c:idx val="1"/>
          <c:order val="1"/>
          <c:tx>
            <c:v>Profit of foreign owned companies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'27.ábra'!$B$1:$N$1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'27.ábra'!$B$3:$N$3</c:f>
              <c:numCache>
                <c:formatCode>0.0</c:formatCode>
                <c:ptCount val="13"/>
                <c:pt idx="0">
                  <c:v>4.5153304775483747</c:v>
                </c:pt>
                <c:pt idx="1">
                  <c:v>28.983338122308567</c:v>
                </c:pt>
                <c:pt idx="2">
                  <c:v>18.490729744382463</c:v>
                </c:pt>
                <c:pt idx="3">
                  <c:v>-23.557336501621492</c:v>
                </c:pt>
                <c:pt idx="4">
                  <c:v>-25.143727993614405</c:v>
                </c:pt>
                <c:pt idx="5">
                  <c:v>14.528129640255912</c:v>
                </c:pt>
                <c:pt idx="6">
                  <c:v>20.987992054195331</c:v>
                </c:pt>
                <c:pt idx="7">
                  <c:v>5.4992283057808038</c:v>
                </c:pt>
                <c:pt idx="8">
                  <c:v>-2.4840202779496963</c:v>
                </c:pt>
                <c:pt idx="9">
                  <c:v>52.351802574836057</c:v>
                </c:pt>
                <c:pt idx="10">
                  <c:v>12.853294652003555</c:v>
                </c:pt>
                <c:pt idx="11">
                  <c:v>-6.4598983233597522</c:v>
                </c:pt>
                <c:pt idx="12">
                  <c:v>32.043904693908729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72-40EB-8681-56E369B65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48032"/>
        <c:axId val="289945856"/>
      </c:lineChart>
      <c:catAx>
        <c:axId val="2899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9943936"/>
        <c:crosses val="autoZero"/>
        <c:auto val="1"/>
        <c:lblAlgn val="ctr"/>
        <c:lblOffset val="100"/>
        <c:noMultiLvlLbl val="0"/>
      </c:catAx>
      <c:valAx>
        <c:axId val="289943936"/>
        <c:scaling>
          <c:orientation val="minMax"/>
          <c:max val="60"/>
          <c:min val="-3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1867297958818698E-2"/>
              <c:y val="1.96206767753138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9933952"/>
        <c:crosses val="autoZero"/>
        <c:crossBetween val="between"/>
        <c:majorUnit val="10"/>
      </c:valAx>
      <c:valAx>
        <c:axId val="289945856"/>
        <c:scaling>
          <c:orientation val="minMax"/>
          <c:max val="6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320054469499393"/>
              <c:y val="1.962037037037036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9948032"/>
        <c:crosses val="max"/>
        <c:crossBetween val="between"/>
        <c:majorUnit val="10"/>
      </c:valAx>
      <c:catAx>
        <c:axId val="28994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99458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25112484016421"/>
          <c:y val="0.94470415607497882"/>
          <c:w val="0.73062973282185883"/>
          <c:h val="5.319610639221278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34424860879347E-2"/>
          <c:y val="5.3770514000930421E-2"/>
          <c:w val="0.89573071737008514"/>
          <c:h val="0.80531523147879591"/>
        </c:manualLayout>
      </c:layout>
      <c:lineChart>
        <c:grouping val="standard"/>
        <c:varyColors val="0"/>
        <c:ser>
          <c:idx val="0"/>
          <c:order val="0"/>
          <c:tx>
            <c:strRef>
              <c:f>'27.ábra'!$A$2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'27.ábra'!$B$1:$N$1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'27.ábra'!$B$2:$N$2</c:f>
              <c:numCache>
                <c:formatCode>0.0</c:formatCode>
                <c:ptCount val="13"/>
                <c:pt idx="0">
                  <c:v>12.337265686989497</c:v>
                </c:pt>
                <c:pt idx="1">
                  <c:v>27.175624311002224</c:v>
                </c:pt>
                <c:pt idx="2">
                  <c:v>11.536539731277145</c:v>
                </c:pt>
                <c:pt idx="3">
                  <c:v>7.7212788714569456</c:v>
                </c:pt>
                <c:pt idx="4">
                  <c:v>-8.8074335937768211</c:v>
                </c:pt>
                <c:pt idx="5">
                  <c:v>13.299751564552366</c:v>
                </c:pt>
                <c:pt idx="6">
                  <c:v>10.213748371299999</c:v>
                </c:pt>
                <c:pt idx="7">
                  <c:v>1.284031864126149</c:v>
                </c:pt>
                <c:pt idx="8">
                  <c:v>4.1861802201259621</c:v>
                </c:pt>
                <c:pt idx="9">
                  <c:v>10.261234951669124</c:v>
                </c:pt>
                <c:pt idx="10">
                  <c:v>8.3890986938806407</c:v>
                </c:pt>
                <c:pt idx="11">
                  <c:v>2.4207172136137416</c:v>
                </c:pt>
                <c:pt idx="12">
                  <c:v>8.466583442204012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BD-4622-8060-CCFB5916F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33952"/>
        <c:axId val="289943936"/>
      </c:lineChart>
      <c:lineChart>
        <c:grouping val="standard"/>
        <c:varyColors val="0"/>
        <c:ser>
          <c:idx val="1"/>
          <c:order val="1"/>
          <c:tx>
            <c:strRef>
              <c:f>'27.ábra'!$A$3</c:f>
              <c:strCache>
                <c:ptCount val="1"/>
                <c:pt idx="0">
                  <c:v>Külföldi tulajdonú vállalatok nyeresége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'27.ábra'!$B$1:$N$1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'27.ábra'!$B$3:$N$3</c:f>
              <c:numCache>
                <c:formatCode>0.0</c:formatCode>
                <c:ptCount val="13"/>
                <c:pt idx="0">
                  <c:v>4.5153304775483747</c:v>
                </c:pt>
                <c:pt idx="1">
                  <c:v>28.983338122308567</c:v>
                </c:pt>
                <c:pt idx="2">
                  <c:v>18.490729744382463</c:v>
                </c:pt>
                <c:pt idx="3">
                  <c:v>-23.557336501621492</c:v>
                </c:pt>
                <c:pt idx="4">
                  <c:v>-25.143727993614405</c:v>
                </c:pt>
                <c:pt idx="5">
                  <c:v>14.528129640255912</c:v>
                </c:pt>
                <c:pt idx="6">
                  <c:v>20.987992054195331</c:v>
                </c:pt>
                <c:pt idx="7">
                  <c:v>5.4992283057808038</c:v>
                </c:pt>
                <c:pt idx="8">
                  <c:v>-2.4840202779496963</c:v>
                </c:pt>
                <c:pt idx="9">
                  <c:v>52.351802574836057</c:v>
                </c:pt>
                <c:pt idx="10">
                  <c:v>12.853294652003555</c:v>
                </c:pt>
                <c:pt idx="11">
                  <c:v>-6.4598983233597522</c:v>
                </c:pt>
                <c:pt idx="12">
                  <c:v>32.043904693908729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BD-4622-8060-CCFB5916F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48032"/>
        <c:axId val="289945856"/>
      </c:lineChart>
      <c:catAx>
        <c:axId val="2899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9943936"/>
        <c:crosses val="autoZero"/>
        <c:auto val="1"/>
        <c:lblAlgn val="ctr"/>
        <c:lblOffset val="100"/>
        <c:noMultiLvlLbl val="0"/>
      </c:catAx>
      <c:valAx>
        <c:axId val="289943936"/>
        <c:scaling>
          <c:orientation val="minMax"/>
          <c:max val="60"/>
          <c:min val="-3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867297958818698E-2"/>
              <c:y val="1.96206767753138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9933952"/>
        <c:crosses val="autoZero"/>
        <c:crossBetween val="between"/>
        <c:majorUnit val="10"/>
      </c:valAx>
      <c:valAx>
        <c:axId val="289945856"/>
        <c:scaling>
          <c:orientation val="minMax"/>
          <c:max val="6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648048560943527"/>
              <c:y val="1.962037037037036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9948032"/>
        <c:crosses val="max"/>
        <c:crossBetween val="between"/>
        <c:majorUnit val="10"/>
      </c:valAx>
      <c:catAx>
        <c:axId val="28994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99458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25112484016421"/>
          <c:y val="0.94470415607497882"/>
          <c:w val="0.73062973282185883"/>
          <c:h val="5.319610639221278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61191113627924E-2"/>
          <c:y val="5.1440740740740738E-2"/>
          <c:w val="0.89747761777274415"/>
          <c:h val="0.42785000000000006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growth rate of profit by economic activities (from 2016 to 2017)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'28.ábra'!$B$2:$B$32</c:f>
              <c:strCache>
                <c:ptCount val="31"/>
                <c:pt idx="2">
                  <c:v>Total vehicle</c:v>
                </c:pt>
                <c:pt idx="6">
                  <c:v>Plastic products</c:v>
                </c:pt>
                <c:pt idx="9">
                  <c:v>Electricity supply</c:v>
                </c:pt>
                <c:pt idx="18">
                  <c:v>Pharmaceutical products</c:v>
                </c:pt>
                <c:pt idx="21">
                  <c:v>Wholesale and repair</c:v>
                </c:pt>
                <c:pt idx="23">
                  <c:v>Monetary intermediation</c:v>
                </c:pt>
                <c:pt idx="24">
                  <c:v>Management consultancy</c:v>
                </c:pt>
                <c:pt idx="27">
                  <c:v>Telecommunication</c:v>
                </c:pt>
                <c:pt idx="28">
                  <c:v>Real estate activities</c:v>
                </c:pt>
                <c:pt idx="30">
                  <c:v>Other business services</c:v>
                </c:pt>
              </c:strCache>
            </c:strRef>
          </c:cat>
          <c:val>
            <c:numRef>
              <c:f>'28.ábra'!$D$2:$D$34</c:f>
              <c:numCache>
                <c:formatCode>0.0</c:formatCode>
                <c:ptCount val="33"/>
                <c:pt idx="0">
                  <c:v>-19.120474177516449</c:v>
                </c:pt>
                <c:pt idx="1">
                  <c:v>-11.391713921295914</c:v>
                </c:pt>
                <c:pt idx="2">
                  <c:v>-6.5349324703098182</c:v>
                </c:pt>
                <c:pt idx="3">
                  <c:v>-4.9289481596828502</c:v>
                </c:pt>
                <c:pt idx="4">
                  <c:v>-4.3652058305827808</c:v>
                </c:pt>
                <c:pt idx="5">
                  <c:v>-3.8213495914311224</c:v>
                </c:pt>
                <c:pt idx="6">
                  <c:v>-2.563499963186219</c:v>
                </c:pt>
                <c:pt idx="7">
                  <c:v>-2.157123053151782</c:v>
                </c:pt>
                <c:pt idx="8">
                  <c:v>-1.4042814304947306</c:v>
                </c:pt>
                <c:pt idx="9">
                  <c:v>-1.0566486008345581</c:v>
                </c:pt>
                <c:pt idx="10">
                  <c:v>-0.54290487786789665</c:v>
                </c:pt>
                <c:pt idx="11">
                  <c:v>-0.19281477279683124</c:v>
                </c:pt>
                <c:pt idx="12">
                  <c:v>3.8010120732401731E-2</c:v>
                </c:pt>
                <c:pt idx="13">
                  <c:v>0.60379882690315512</c:v>
                </c:pt>
                <c:pt idx="14">
                  <c:v>0.95466493635106353</c:v>
                </c:pt>
                <c:pt idx="15">
                  <c:v>1.3921913347844548</c:v>
                </c:pt>
                <c:pt idx="16">
                  <c:v>1.8385129722845654</c:v>
                </c:pt>
                <c:pt idx="17">
                  <c:v>1.9487349836564816</c:v>
                </c:pt>
                <c:pt idx="18">
                  <c:v>2.0787722038534824</c:v>
                </c:pt>
                <c:pt idx="19">
                  <c:v>2.1481574123125409</c:v>
                </c:pt>
                <c:pt idx="20">
                  <c:v>2.3917618792297457</c:v>
                </c:pt>
                <c:pt idx="21">
                  <c:v>2.4058548847249135</c:v>
                </c:pt>
                <c:pt idx="22">
                  <c:v>2.702370619423192</c:v>
                </c:pt>
                <c:pt idx="23">
                  <c:v>2.8944055265549462</c:v>
                </c:pt>
                <c:pt idx="24">
                  <c:v>3.399991748221435</c:v>
                </c:pt>
                <c:pt idx="25">
                  <c:v>3.4331355620200732</c:v>
                </c:pt>
                <c:pt idx="26">
                  <c:v>3.5610675213572716</c:v>
                </c:pt>
                <c:pt idx="27">
                  <c:v>3.6829885833257654</c:v>
                </c:pt>
                <c:pt idx="28">
                  <c:v>6.1623567231191307</c:v>
                </c:pt>
                <c:pt idx="29">
                  <c:v>14.175122055042783</c:v>
                </c:pt>
                <c:pt idx="30">
                  <c:v>14.250617012170039</c:v>
                </c:pt>
                <c:pt idx="31">
                  <c:v>20.108051094540802</c:v>
                </c:pt>
                <c:pt idx="32">
                  <c:v>21.099307404345616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F-428D-A386-A67EA8782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92778368"/>
        <c:axId val="292779904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'28.ábra'!$A$2:$A$35</c:f>
              <c:strCache>
                <c:ptCount val="31"/>
                <c:pt idx="2">
                  <c:v>Járműgyártás</c:v>
                </c:pt>
                <c:pt idx="6">
                  <c:v>Gumi termék  gyártása</c:v>
                </c:pt>
                <c:pt idx="9">
                  <c:v>Elektronika gyártása</c:v>
                </c:pt>
                <c:pt idx="18">
                  <c:v>Gyógyszergyártás</c:v>
                </c:pt>
                <c:pt idx="21">
                  <c:v>Kereskedelem, javítás</c:v>
                </c:pt>
                <c:pt idx="23">
                  <c:v>Monetáris közvetítés</c:v>
                </c:pt>
                <c:pt idx="24">
                  <c:v>Vezetői tanácsadás</c:v>
                </c:pt>
                <c:pt idx="27">
                  <c:v>Távközlés</c:v>
                </c:pt>
                <c:pt idx="28">
                  <c:v>Ingatlanügyletek</c:v>
                </c:pt>
                <c:pt idx="30">
                  <c:v>Egyéb üzleti szolgáltatás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0BF-428D-A386-A67EA8782497}"/>
            </c:ext>
          </c:extLst>
        </c:ser>
        <c:ser>
          <c:idx val="2"/>
          <c:order val="2"/>
          <c:tx>
            <c:v>Average growth rate of profit </c:v>
          </c:tx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'28.ábra'!$A$2:$A$35</c:f>
              <c:strCache>
                <c:ptCount val="31"/>
                <c:pt idx="2">
                  <c:v>Járműgyártás</c:v>
                </c:pt>
                <c:pt idx="6">
                  <c:v>Gumi termék  gyártása</c:v>
                </c:pt>
                <c:pt idx="9">
                  <c:v>Elektronika gyártása</c:v>
                </c:pt>
                <c:pt idx="18">
                  <c:v>Gyógyszergyártás</c:v>
                </c:pt>
                <c:pt idx="21">
                  <c:v>Kereskedelem, javítás</c:v>
                </c:pt>
                <c:pt idx="23">
                  <c:v>Monetáris közvetítés</c:v>
                </c:pt>
                <c:pt idx="24">
                  <c:v>Vezetői tanácsadás</c:v>
                </c:pt>
                <c:pt idx="27">
                  <c:v>Távközlés</c:v>
                </c:pt>
                <c:pt idx="28">
                  <c:v>Ingatlanügyletek</c:v>
                </c:pt>
                <c:pt idx="30">
                  <c:v>Egyéb üzleti szolgáltatás</c:v>
                </c:pt>
              </c:strCache>
            </c:strRef>
          </c:cat>
          <c:val>
            <c:numRef>
              <c:f>'28.ábra'!$C$2:$C$34</c:f>
              <c:numCache>
                <c:formatCode>0.0</c:formatCode>
                <c:ptCount val="33"/>
                <c:pt idx="0">
                  <c:v>2.4435622208996772</c:v>
                </c:pt>
                <c:pt idx="1">
                  <c:v>2.4435622208996772</c:v>
                </c:pt>
                <c:pt idx="2">
                  <c:v>2.4435622208996772</c:v>
                </c:pt>
                <c:pt idx="3">
                  <c:v>2.4435622208996772</c:v>
                </c:pt>
                <c:pt idx="4">
                  <c:v>2.4435622208996772</c:v>
                </c:pt>
                <c:pt idx="5">
                  <c:v>2.4435622208996772</c:v>
                </c:pt>
                <c:pt idx="6">
                  <c:v>2.4435622208996772</c:v>
                </c:pt>
                <c:pt idx="7">
                  <c:v>2.4435622208996772</c:v>
                </c:pt>
                <c:pt idx="8">
                  <c:v>2.4435622208996772</c:v>
                </c:pt>
                <c:pt idx="9">
                  <c:v>2.4435622208996772</c:v>
                </c:pt>
                <c:pt idx="10">
                  <c:v>2.4435622208996772</c:v>
                </c:pt>
                <c:pt idx="11">
                  <c:v>2.4435622208996772</c:v>
                </c:pt>
                <c:pt idx="12">
                  <c:v>2.4435622208996772</c:v>
                </c:pt>
                <c:pt idx="13">
                  <c:v>2.4435622208996772</c:v>
                </c:pt>
                <c:pt idx="14">
                  <c:v>2.4435622208996772</c:v>
                </c:pt>
                <c:pt idx="15">
                  <c:v>2.4435622208996772</c:v>
                </c:pt>
                <c:pt idx="16">
                  <c:v>2.4435622208996772</c:v>
                </c:pt>
                <c:pt idx="17">
                  <c:v>2.4435622208996772</c:v>
                </c:pt>
                <c:pt idx="18">
                  <c:v>2.4435622208996772</c:v>
                </c:pt>
                <c:pt idx="19">
                  <c:v>2.4435622208996772</c:v>
                </c:pt>
                <c:pt idx="20">
                  <c:v>2.4435622208996772</c:v>
                </c:pt>
                <c:pt idx="21">
                  <c:v>2.4435622208996772</c:v>
                </c:pt>
                <c:pt idx="22">
                  <c:v>2.4435622208996772</c:v>
                </c:pt>
                <c:pt idx="23">
                  <c:v>2.4435622208996772</c:v>
                </c:pt>
                <c:pt idx="24">
                  <c:v>2.4435622208996772</c:v>
                </c:pt>
                <c:pt idx="25">
                  <c:v>2.4435622208996772</c:v>
                </c:pt>
                <c:pt idx="26">
                  <c:v>2.4435622208996772</c:v>
                </c:pt>
                <c:pt idx="27">
                  <c:v>2.4435622208996772</c:v>
                </c:pt>
                <c:pt idx="28">
                  <c:v>2.4435622208996772</c:v>
                </c:pt>
                <c:pt idx="29">
                  <c:v>2.4435622208996772</c:v>
                </c:pt>
                <c:pt idx="30">
                  <c:v>2.4435622208996772</c:v>
                </c:pt>
                <c:pt idx="31">
                  <c:v>2.4435622208996772</c:v>
                </c:pt>
                <c:pt idx="32">
                  <c:v>2.4435622208996772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BF-428D-A386-A67EA8782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792192"/>
        <c:axId val="292790272"/>
      </c:lineChart>
      <c:catAx>
        <c:axId val="29277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92779904"/>
        <c:crosses val="autoZero"/>
        <c:auto val="1"/>
        <c:lblAlgn val="ctr"/>
        <c:lblOffset val="100"/>
        <c:noMultiLvlLbl val="0"/>
      </c:catAx>
      <c:valAx>
        <c:axId val="292779904"/>
        <c:scaling>
          <c:orientation val="minMax"/>
          <c:max val="25"/>
          <c:min val="-2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7.0997068802363422E-2"/>
              <c:y val="4.420370370370370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92778368"/>
        <c:crosses val="autoZero"/>
        <c:crossBetween val="between"/>
        <c:majorUnit val="5"/>
      </c:valAx>
      <c:valAx>
        <c:axId val="292790272"/>
        <c:scaling>
          <c:orientation val="minMax"/>
          <c:max val="25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</a:p>
              <a:p>
                <a:pPr>
                  <a:defRPr/>
                </a:pPr>
                <a:endParaRPr lang="hu-HU"/>
              </a:p>
            </c:rich>
          </c:tx>
          <c:layout>
            <c:manualLayout>
              <c:xMode val="edge"/>
              <c:yMode val="edge"/>
              <c:x val="0.78761586250966031"/>
              <c:y val="5.0057230721471148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92792192"/>
        <c:crosses val="max"/>
        <c:crossBetween val="between"/>
        <c:majorUnit val="5"/>
      </c:valAx>
      <c:catAx>
        <c:axId val="29279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279027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2.6528042382363559E-2"/>
          <c:y val="0.88049166666666667"/>
          <c:w val="0.93602536415886628"/>
          <c:h val="0.1195080246913580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61191113627924E-2"/>
          <c:y val="4.3601132535598407E-2"/>
          <c:w val="0.89747761777274415"/>
          <c:h val="0.46187129629629631"/>
        </c:manualLayout>
      </c:layout>
      <c:barChart>
        <c:barDir val="col"/>
        <c:grouping val="clustered"/>
        <c:varyColors val="0"/>
        <c:ser>
          <c:idx val="0"/>
          <c:order val="0"/>
          <c:tx>
            <c:v>Nyereséghányad növekedése (2016-ról 2017-re)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'28.ábra'!$A$2:$A$32</c:f>
              <c:strCache>
                <c:ptCount val="31"/>
                <c:pt idx="2">
                  <c:v>Járműgyártás</c:v>
                </c:pt>
                <c:pt idx="6">
                  <c:v>Gumi termék  gyártása</c:v>
                </c:pt>
                <c:pt idx="9">
                  <c:v>Elektronika gyártása</c:v>
                </c:pt>
                <c:pt idx="18">
                  <c:v>Gyógyszergyártás</c:v>
                </c:pt>
                <c:pt idx="21">
                  <c:v>Kereskedelem, javítás</c:v>
                </c:pt>
                <c:pt idx="23">
                  <c:v>Monetáris közvetítés</c:v>
                </c:pt>
                <c:pt idx="24">
                  <c:v>Vezetői tanácsadás</c:v>
                </c:pt>
                <c:pt idx="27">
                  <c:v>Távközlés</c:v>
                </c:pt>
                <c:pt idx="28">
                  <c:v>Ingatlanügyletek</c:v>
                </c:pt>
                <c:pt idx="30">
                  <c:v>Egyéb üzleti szolgáltatás</c:v>
                </c:pt>
              </c:strCache>
            </c:strRef>
          </c:cat>
          <c:val>
            <c:numRef>
              <c:f>'28.ábra'!$D$2:$D$34</c:f>
              <c:numCache>
                <c:formatCode>0.0</c:formatCode>
                <c:ptCount val="33"/>
                <c:pt idx="0">
                  <c:v>-19.120474177516449</c:v>
                </c:pt>
                <c:pt idx="1">
                  <c:v>-11.391713921295914</c:v>
                </c:pt>
                <c:pt idx="2">
                  <c:v>-6.5349324703098182</c:v>
                </c:pt>
                <c:pt idx="3">
                  <c:v>-4.9289481596828502</c:v>
                </c:pt>
                <c:pt idx="4">
                  <c:v>-4.3652058305827808</c:v>
                </c:pt>
                <c:pt idx="5">
                  <c:v>-3.8213495914311224</c:v>
                </c:pt>
                <c:pt idx="6">
                  <c:v>-2.563499963186219</c:v>
                </c:pt>
                <c:pt idx="7">
                  <c:v>-2.157123053151782</c:v>
                </c:pt>
                <c:pt idx="8">
                  <c:v>-1.4042814304947306</c:v>
                </c:pt>
                <c:pt idx="9">
                  <c:v>-1.0566486008345581</c:v>
                </c:pt>
                <c:pt idx="10">
                  <c:v>-0.54290487786789665</c:v>
                </c:pt>
                <c:pt idx="11">
                  <c:v>-0.19281477279683124</c:v>
                </c:pt>
                <c:pt idx="12">
                  <c:v>3.8010120732401731E-2</c:v>
                </c:pt>
                <c:pt idx="13">
                  <c:v>0.60379882690315512</c:v>
                </c:pt>
                <c:pt idx="14">
                  <c:v>0.95466493635106353</c:v>
                </c:pt>
                <c:pt idx="15">
                  <c:v>1.3921913347844548</c:v>
                </c:pt>
                <c:pt idx="16">
                  <c:v>1.8385129722845654</c:v>
                </c:pt>
                <c:pt idx="17">
                  <c:v>1.9487349836564816</c:v>
                </c:pt>
                <c:pt idx="18">
                  <c:v>2.0787722038534824</c:v>
                </c:pt>
                <c:pt idx="19">
                  <c:v>2.1481574123125409</c:v>
                </c:pt>
                <c:pt idx="20">
                  <c:v>2.3917618792297457</c:v>
                </c:pt>
                <c:pt idx="21">
                  <c:v>2.4058548847249135</c:v>
                </c:pt>
                <c:pt idx="22">
                  <c:v>2.702370619423192</c:v>
                </c:pt>
                <c:pt idx="23">
                  <c:v>2.8944055265549462</c:v>
                </c:pt>
                <c:pt idx="24">
                  <c:v>3.399991748221435</c:v>
                </c:pt>
                <c:pt idx="25">
                  <c:v>3.4331355620200732</c:v>
                </c:pt>
                <c:pt idx="26">
                  <c:v>3.5610675213572716</c:v>
                </c:pt>
                <c:pt idx="27">
                  <c:v>3.6829885833257654</c:v>
                </c:pt>
                <c:pt idx="28">
                  <c:v>6.1623567231191307</c:v>
                </c:pt>
                <c:pt idx="29">
                  <c:v>14.175122055042783</c:v>
                </c:pt>
                <c:pt idx="30">
                  <c:v>14.250617012170039</c:v>
                </c:pt>
                <c:pt idx="31">
                  <c:v>20.108051094540802</c:v>
                </c:pt>
                <c:pt idx="32">
                  <c:v>21.099307404345616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F6-49B8-91D9-56B36742D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92778368"/>
        <c:axId val="292779904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'28.ábra'!$A$2:$A$35</c:f>
              <c:strCache>
                <c:ptCount val="31"/>
                <c:pt idx="2">
                  <c:v>Járműgyártás</c:v>
                </c:pt>
                <c:pt idx="6">
                  <c:v>Gumi termék  gyártása</c:v>
                </c:pt>
                <c:pt idx="9">
                  <c:v>Elektronika gyártása</c:v>
                </c:pt>
                <c:pt idx="18">
                  <c:v>Gyógyszergyártás</c:v>
                </c:pt>
                <c:pt idx="21">
                  <c:v>Kereskedelem, javítás</c:v>
                </c:pt>
                <c:pt idx="23">
                  <c:v>Monetáris közvetítés</c:v>
                </c:pt>
                <c:pt idx="24">
                  <c:v>Vezetői tanácsadás</c:v>
                </c:pt>
                <c:pt idx="27">
                  <c:v>Távközlés</c:v>
                </c:pt>
                <c:pt idx="28">
                  <c:v>Ingatlanügyletek</c:v>
                </c:pt>
                <c:pt idx="30">
                  <c:v>Egyéb üzleti szolgáltatás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7F6-49B8-91D9-56B36742DB42}"/>
            </c:ext>
          </c:extLst>
        </c:ser>
        <c:ser>
          <c:idx val="2"/>
          <c:order val="2"/>
          <c:tx>
            <c:v>Nyereséghányad átlagos növekedése</c:v>
          </c:tx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'28.ábra'!$A$2:$A$35</c:f>
              <c:strCache>
                <c:ptCount val="31"/>
                <c:pt idx="2">
                  <c:v>Járműgyártás</c:v>
                </c:pt>
                <c:pt idx="6">
                  <c:v>Gumi termék  gyártása</c:v>
                </c:pt>
                <c:pt idx="9">
                  <c:v>Elektronika gyártása</c:v>
                </c:pt>
                <c:pt idx="18">
                  <c:v>Gyógyszergyártás</c:v>
                </c:pt>
                <c:pt idx="21">
                  <c:v>Kereskedelem, javítás</c:v>
                </c:pt>
                <c:pt idx="23">
                  <c:v>Monetáris közvetítés</c:v>
                </c:pt>
                <c:pt idx="24">
                  <c:v>Vezetői tanácsadás</c:v>
                </c:pt>
                <c:pt idx="27">
                  <c:v>Távközlés</c:v>
                </c:pt>
                <c:pt idx="28">
                  <c:v>Ingatlanügyletek</c:v>
                </c:pt>
                <c:pt idx="30">
                  <c:v>Egyéb üzleti szolgáltatás</c:v>
                </c:pt>
              </c:strCache>
            </c:strRef>
          </c:cat>
          <c:val>
            <c:numRef>
              <c:f>'28.ábra'!$C$2:$C$34</c:f>
              <c:numCache>
                <c:formatCode>0.0</c:formatCode>
                <c:ptCount val="33"/>
                <c:pt idx="0">
                  <c:v>2.4435622208996772</c:v>
                </c:pt>
                <c:pt idx="1">
                  <c:v>2.4435622208996772</c:v>
                </c:pt>
                <c:pt idx="2">
                  <c:v>2.4435622208996772</c:v>
                </c:pt>
                <c:pt idx="3">
                  <c:v>2.4435622208996772</c:v>
                </c:pt>
                <c:pt idx="4">
                  <c:v>2.4435622208996772</c:v>
                </c:pt>
                <c:pt idx="5">
                  <c:v>2.4435622208996772</c:v>
                </c:pt>
                <c:pt idx="6">
                  <c:v>2.4435622208996772</c:v>
                </c:pt>
                <c:pt idx="7">
                  <c:v>2.4435622208996772</c:v>
                </c:pt>
                <c:pt idx="8">
                  <c:v>2.4435622208996772</c:v>
                </c:pt>
                <c:pt idx="9">
                  <c:v>2.4435622208996772</c:v>
                </c:pt>
                <c:pt idx="10">
                  <c:v>2.4435622208996772</c:v>
                </c:pt>
                <c:pt idx="11">
                  <c:v>2.4435622208996772</c:v>
                </c:pt>
                <c:pt idx="12">
                  <c:v>2.4435622208996772</c:v>
                </c:pt>
                <c:pt idx="13">
                  <c:v>2.4435622208996772</c:v>
                </c:pt>
                <c:pt idx="14">
                  <c:v>2.4435622208996772</c:v>
                </c:pt>
                <c:pt idx="15">
                  <c:v>2.4435622208996772</c:v>
                </c:pt>
                <c:pt idx="16">
                  <c:v>2.4435622208996772</c:v>
                </c:pt>
                <c:pt idx="17">
                  <c:v>2.4435622208996772</c:v>
                </c:pt>
                <c:pt idx="18">
                  <c:v>2.4435622208996772</c:v>
                </c:pt>
                <c:pt idx="19">
                  <c:v>2.4435622208996772</c:v>
                </c:pt>
                <c:pt idx="20">
                  <c:v>2.4435622208996772</c:v>
                </c:pt>
                <c:pt idx="21">
                  <c:v>2.4435622208996772</c:v>
                </c:pt>
                <c:pt idx="22">
                  <c:v>2.4435622208996772</c:v>
                </c:pt>
                <c:pt idx="23">
                  <c:v>2.4435622208996772</c:v>
                </c:pt>
                <c:pt idx="24">
                  <c:v>2.4435622208996772</c:v>
                </c:pt>
                <c:pt idx="25">
                  <c:v>2.4435622208996772</c:v>
                </c:pt>
                <c:pt idx="26">
                  <c:v>2.4435622208996772</c:v>
                </c:pt>
                <c:pt idx="27">
                  <c:v>2.4435622208996772</c:v>
                </c:pt>
                <c:pt idx="28">
                  <c:v>2.4435622208996772</c:v>
                </c:pt>
                <c:pt idx="29">
                  <c:v>2.4435622208996772</c:v>
                </c:pt>
                <c:pt idx="30">
                  <c:v>2.4435622208996772</c:v>
                </c:pt>
                <c:pt idx="31">
                  <c:v>2.4435622208996772</c:v>
                </c:pt>
                <c:pt idx="32">
                  <c:v>2.4435622208996772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F6-49B8-91D9-56B36742D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792192"/>
        <c:axId val="292790272"/>
      </c:lineChart>
      <c:catAx>
        <c:axId val="29277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92779904"/>
        <c:crosses val="autoZero"/>
        <c:auto val="1"/>
        <c:lblAlgn val="ctr"/>
        <c:lblOffset val="100"/>
        <c:noMultiLvlLbl val="0"/>
      </c:catAx>
      <c:valAx>
        <c:axId val="292779904"/>
        <c:scaling>
          <c:orientation val="minMax"/>
          <c:max val="25"/>
          <c:min val="-2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6.5134673529208112E-2"/>
              <c:y val="5.006172839506173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92778368"/>
        <c:crosses val="autoZero"/>
        <c:crossBetween val="between"/>
        <c:majorUnit val="5"/>
      </c:valAx>
      <c:valAx>
        <c:axId val="292790272"/>
        <c:scaling>
          <c:orientation val="minMax"/>
          <c:max val="25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78176564267085191"/>
              <c:y val="5.0061728395061733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92792192"/>
        <c:crosses val="max"/>
        <c:crossBetween val="between"/>
        <c:majorUnit val="5"/>
      </c:valAx>
      <c:catAx>
        <c:axId val="29279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279027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2.6528042382363559E-2"/>
          <c:y val="0.88049166666666667"/>
          <c:w val="0.93602536415886628"/>
          <c:h val="0.1195080246913580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8925448385253E-2"/>
          <c:y val="5.0245710674501752E-2"/>
          <c:w val="0.83671536442560068"/>
          <c:h val="0.7430179012345679"/>
        </c:manualLayout>
      </c:layout>
      <c:barChart>
        <c:barDir val="col"/>
        <c:grouping val="stacked"/>
        <c:varyColors val="0"/>
        <c:ser>
          <c:idx val="5"/>
          <c:order val="0"/>
          <c:tx>
            <c:v>Other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'29.ábra'!$B$1:$K$1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'29.ábra'!$B$7:$K$7</c:f>
              <c:numCache>
                <c:formatCode>0.0</c:formatCode>
                <c:ptCount val="10"/>
                <c:pt idx="0">
                  <c:v>841.8804317769326</c:v>
                </c:pt>
                <c:pt idx="1">
                  <c:v>424.39264844669242</c:v>
                </c:pt>
                <c:pt idx="2">
                  <c:v>506.1114612179714</c:v>
                </c:pt>
                <c:pt idx="3">
                  <c:v>626.61830625833579</c:v>
                </c:pt>
                <c:pt idx="4">
                  <c:v>961.2505752651391</c:v>
                </c:pt>
                <c:pt idx="5">
                  <c:v>884.1222550262828</c:v>
                </c:pt>
                <c:pt idx="6">
                  <c:v>1249.1302771775638</c:v>
                </c:pt>
                <c:pt idx="7">
                  <c:v>1354.8813100584355</c:v>
                </c:pt>
                <c:pt idx="8">
                  <c:v>1531.8788008164106</c:v>
                </c:pt>
                <c:pt idx="9">
                  <c:v>1715.1463858315055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E-463E-B32B-961F0B7F2B21}"/>
            </c:ext>
          </c:extLst>
        </c:ser>
        <c:ser>
          <c:idx val="4"/>
          <c:order val="1"/>
          <c:tx>
            <c:v>Other business services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'29.ábra'!$B$1:$K$1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'29.ábra'!$B$6:$K$6</c:f>
              <c:numCache>
                <c:formatCode>0.0</c:formatCode>
                <c:ptCount val="10"/>
                <c:pt idx="0">
                  <c:v>24.966219192456599</c:v>
                </c:pt>
                <c:pt idx="1">
                  <c:v>146.391338753496</c:v>
                </c:pt>
                <c:pt idx="2">
                  <c:v>45.343400679496</c:v>
                </c:pt>
                <c:pt idx="3">
                  <c:v>87.501182184905204</c:v>
                </c:pt>
                <c:pt idx="4">
                  <c:v>169.12860665865301</c:v>
                </c:pt>
                <c:pt idx="5">
                  <c:v>166.922456073218</c:v>
                </c:pt>
                <c:pt idx="6">
                  <c:v>288.16865033028898</c:v>
                </c:pt>
                <c:pt idx="7">
                  <c:v>433.80131996805403</c:v>
                </c:pt>
                <c:pt idx="8">
                  <c:v>43.719371914801201</c:v>
                </c:pt>
                <c:pt idx="9">
                  <c:v>239.32698234187401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EE-463E-B32B-961F0B7F2B21}"/>
            </c:ext>
          </c:extLst>
        </c:ser>
        <c:ser>
          <c:idx val="0"/>
          <c:order val="2"/>
          <c:tx>
            <c:v>Chemical products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'29.ábra'!$B$1:$K$1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'29.ábra'!$B$2:$K$2</c:f>
              <c:numCache>
                <c:formatCode>0.0</c:formatCode>
                <c:ptCount val="10"/>
                <c:pt idx="0">
                  <c:v>12.2965993794848</c:v>
                </c:pt>
                <c:pt idx="1">
                  <c:v>17.310307870794599</c:v>
                </c:pt>
                <c:pt idx="2">
                  <c:v>13.719207152830201</c:v>
                </c:pt>
                <c:pt idx="3">
                  <c:v>26.529999263509701</c:v>
                </c:pt>
                <c:pt idx="4">
                  <c:v>26.479638410742702</c:v>
                </c:pt>
                <c:pt idx="5">
                  <c:v>31.095843247999099</c:v>
                </c:pt>
                <c:pt idx="6">
                  <c:v>35.3030558913973</c:v>
                </c:pt>
                <c:pt idx="7">
                  <c:v>38.322767139543302</c:v>
                </c:pt>
                <c:pt idx="8">
                  <c:v>40.8068880297471</c:v>
                </c:pt>
                <c:pt idx="9">
                  <c:v>180.50474326297601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EE-463E-B32B-961F0B7F2B21}"/>
            </c:ext>
          </c:extLst>
        </c:ser>
        <c:ser>
          <c:idx val="1"/>
          <c:order val="3"/>
          <c:tx>
            <c:v>Pharmaceutical products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'29.ábra'!$B$1:$K$1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'29.ábra'!$B$3:$K$3</c:f>
              <c:numCache>
                <c:formatCode>0.0</c:formatCode>
                <c:ptCount val="10"/>
                <c:pt idx="0">
                  <c:v>17.426404089200002</c:v>
                </c:pt>
                <c:pt idx="1">
                  <c:v>34.162811737299997</c:v>
                </c:pt>
                <c:pt idx="2">
                  <c:v>59.587333501600298</c:v>
                </c:pt>
                <c:pt idx="3">
                  <c:v>57.408943716833498</c:v>
                </c:pt>
                <c:pt idx="4">
                  <c:v>61.471590429271394</c:v>
                </c:pt>
                <c:pt idx="5">
                  <c:v>80.901634018859198</c:v>
                </c:pt>
                <c:pt idx="6">
                  <c:v>161.66952260198201</c:v>
                </c:pt>
                <c:pt idx="7">
                  <c:v>184.000345447086</c:v>
                </c:pt>
                <c:pt idx="8">
                  <c:v>228.012641113086</c:v>
                </c:pt>
                <c:pt idx="9">
                  <c:v>268.62436480775801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EE-463E-B32B-961F0B7F2B21}"/>
            </c:ext>
          </c:extLst>
        </c:ser>
        <c:ser>
          <c:idx val="2"/>
          <c:order val="4"/>
          <c:tx>
            <c:v>Vehicle</c:v>
          </c:tx>
          <c:spPr>
            <a:solidFill>
              <a:schemeClr val="tx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'29.ábra'!$B$1:$K$1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'29.ábra'!$B$4:$K$4</c:f>
              <c:numCache>
                <c:formatCode>0.0</c:formatCode>
                <c:ptCount val="10"/>
                <c:pt idx="0">
                  <c:v>209.540723964416</c:v>
                </c:pt>
                <c:pt idx="1">
                  <c:v>129.80916247791899</c:v>
                </c:pt>
                <c:pt idx="2">
                  <c:v>251.12012335306301</c:v>
                </c:pt>
                <c:pt idx="3">
                  <c:v>297.03448052785598</c:v>
                </c:pt>
                <c:pt idx="4">
                  <c:v>60.303059685344998</c:v>
                </c:pt>
                <c:pt idx="5">
                  <c:v>110.992149132538</c:v>
                </c:pt>
                <c:pt idx="6">
                  <c:v>163.46573955320801</c:v>
                </c:pt>
                <c:pt idx="7">
                  <c:v>192.18358704702098</c:v>
                </c:pt>
                <c:pt idx="8">
                  <c:v>204.59937303041499</c:v>
                </c:pt>
                <c:pt idx="9">
                  <c:v>273.87403941342899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EE-463E-B32B-961F0B7F2B21}"/>
            </c:ext>
          </c:extLst>
        </c:ser>
        <c:ser>
          <c:idx val="3"/>
          <c:order val="5"/>
          <c:tx>
            <c:v>Other monetary services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'29.ábra'!$B$1:$K$1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'29.ábra'!$B$5:$K$5</c:f>
              <c:numCache>
                <c:formatCode>0.0</c:formatCode>
                <c:ptCount val="10"/>
                <c:pt idx="0">
                  <c:v>138.06437372669998</c:v>
                </c:pt>
                <c:pt idx="1">
                  <c:v>179.27656740239999</c:v>
                </c:pt>
                <c:pt idx="2">
                  <c:v>190.76800549299898</c:v>
                </c:pt>
                <c:pt idx="3">
                  <c:v>195.42493834242998</c:v>
                </c:pt>
                <c:pt idx="4">
                  <c:v>82.852902759238802</c:v>
                </c:pt>
                <c:pt idx="5">
                  <c:v>53.632438117472901</c:v>
                </c:pt>
                <c:pt idx="6">
                  <c:v>124.98701928429999</c:v>
                </c:pt>
                <c:pt idx="7">
                  <c:v>79.521644935899999</c:v>
                </c:pt>
                <c:pt idx="8">
                  <c:v>86.233091716499999</c:v>
                </c:pt>
                <c:pt idx="9">
                  <c:v>141.991179331967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EE-463E-B32B-961F0B7F2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840783032"/>
        <c:axId val="840783688"/>
      </c:barChart>
      <c:lineChart>
        <c:grouping val="standard"/>
        <c:varyColors val="0"/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'29.ábra'!$B$8:$K$8</c:f>
              <c:numCache>
                <c:formatCode>0.0</c:formatCode>
                <c:ptCount val="10"/>
                <c:pt idx="0">
                  <c:v>1244.17475212919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EE-463E-B32B-961F0B7F2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076272"/>
        <c:axId val="850067088"/>
      </c:lineChart>
      <c:catAx>
        <c:axId val="84078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40783688"/>
        <c:crosses val="autoZero"/>
        <c:auto val="1"/>
        <c:lblAlgn val="ctr"/>
        <c:lblOffset val="100"/>
        <c:noMultiLvlLbl val="0"/>
      </c:catAx>
      <c:valAx>
        <c:axId val="8407836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8.068376068376068E-2"/>
              <c:y val="7.844263980924407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40783032"/>
        <c:crosses val="autoZero"/>
        <c:crossBetween val="between"/>
      </c:valAx>
      <c:valAx>
        <c:axId val="850067088"/>
        <c:scaling>
          <c:orientation val="minMax"/>
          <c:max val="3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7380507436570434"/>
              <c:y val="7.8442639809245544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76272"/>
        <c:crosses val="max"/>
        <c:crossBetween val="between"/>
      </c:valAx>
      <c:catAx>
        <c:axId val="850076272"/>
        <c:scaling>
          <c:orientation val="minMax"/>
        </c:scaling>
        <c:delete val="1"/>
        <c:axPos val="b"/>
        <c:majorTickMark val="out"/>
        <c:minorTickMark val="none"/>
        <c:tickLblPos val="nextTo"/>
        <c:crossAx val="8500670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87630493827160494"/>
          <c:w val="1"/>
          <c:h val="0.111127160493827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642317787199672E-2"/>
          <c:y val="5.0245677531807934E-2"/>
          <c:w val="0.83671536442560068"/>
          <c:h val="0.7116597990872218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'29.ábra'!$A$7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'29.ábra'!$B$1:$K$1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'29.ábra'!$B$7:$K$7</c:f>
              <c:numCache>
                <c:formatCode>0.0</c:formatCode>
                <c:ptCount val="10"/>
                <c:pt idx="0">
                  <c:v>841.8804317769326</c:v>
                </c:pt>
                <c:pt idx="1">
                  <c:v>424.39264844669242</c:v>
                </c:pt>
                <c:pt idx="2">
                  <c:v>506.1114612179714</c:v>
                </c:pt>
                <c:pt idx="3">
                  <c:v>626.61830625833579</c:v>
                </c:pt>
                <c:pt idx="4">
                  <c:v>961.2505752651391</c:v>
                </c:pt>
                <c:pt idx="5">
                  <c:v>884.1222550262828</c:v>
                </c:pt>
                <c:pt idx="6">
                  <c:v>1249.1302771775638</c:v>
                </c:pt>
                <c:pt idx="7">
                  <c:v>1354.8813100584355</c:v>
                </c:pt>
                <c:pt idx="8">
                  <c:v>1531.8788008164106</c:v>
                </c:pt>
                <c:pt idx="9">
                  <c:v>1715.1463858315055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C-4B94-A522-446F7B523EA3}"/>
            </c:ext>
          </c:extLst>
        </c:ser>
        <c:ser>
          <c:idx val="4"/>
          <c:order val="1"/>
          <c:tx>
            <c:strRef>
              <c:f>'29.ábra'!$A$6</c:f>
              <c:strCache>
                <c:ptCount val="1"/>
                <c:pt idx="0">
                  <c:v>Egyéb kiegészítő üzleti szolgáltatás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'29.ábra'!$B$1:$K$1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'29.ábra'!$B$6:$K$6</c:f>
              <c:numCache>
                <c:formatCode>0.0</c:formatCode>
                <c:ptCount val="10"/>
                <c:pt idx="0">
                  <c:v>24.966219192456599</c:v>
                </c:pt>
                <c:pt idx="1">
                  <c:v>146.391338753496</c:v>
                </c:pt>
                <c:pt idx="2">
                  <c:v>45.343400679496</c:v>
                </c:pt>
                <c:pt idx="3">
                  <c:v>87.501182184905204</c:v>
                </c:pt>
                <c:pt idx="4">
                  <c:v>169.12860665865301</c:v>
                </c:pt>
                <c:pt idx="5">
                  <c:v>166.922456073218</c:v>
                </c:pt>
                <c:pt idx="6">
                  <c:v>288.16865033028898</c:v>
                </c:pt>
                <c:pt idx="7">
                  <c:v>433.80131996805403</c:v>
                </c:pt>
                <c:pt idx="8">
                  <c:v>43.719371914801201</c:v>
                </c:pt>
                <c:pt idx="9">
                  <c:v>239.32698234187401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C-4B94-A522-446F7B523EA3}"/>
            </c:ext>
          </c:extLst>
        </c:ser>
        <c:ser>
          <c:idx val="0"/>
          <c:order val="2"/>
          <c:tx>
            <c:strRef>
              <c:f>'29.ábra'!$A$2</c:f>
              <c:strCache>
                <c:ptCount val="1"/>
                <c:pt idx="0">
                  <c:v>Vegyi anyag, termék gyártása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'29.ábra'!$B$1:$K$1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'29.ábra'!$B$2:$K$2</c:f>
              <c:numCache>
                <c:formatCode>0.0</c:formatCode>
                <c:ptCount val="10"/>
                <c:pt idx="0">
                  <c:v>12.2965993794848</c:v>
                </c:pt>
                <c:pt idx="1">
                  <c:v>17.310307870794599</c:v>
                </c:pt>
                <c:pt idx="2">
                  <c:v>13.719207152830201</c:v>
                </c:pt>
                <c:pt idx="3">
                  <c:v>26.529999263509701</c:v>
                </c:pt>
                <c:pt idx="4">
                  <c:v>26.479638410742702</c:v>
                </c:pt>
                <c:pt idx="5">
                  <c:v>31.095843247999099</c:v>
                </c:pt>
                <c:pt idx="6">
                  <c:v>35.3030558913973</c:v>
                </c:pt>
                <c:pt idx="7">
                  <c:v>38.322767139543302</c:v>
                </c:pt>
                <c:pt idx="8">
                  <c:v>40.8068880297471</c:v>
                </c:pt>
                <c:pt idx="9">
                  <c:v>180.50474326297601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AC-4B94-A522-446F7B523EA3}"/>
            </c:ext>
          </c:extLst>
        </c:ser>
        <c:ser>
          <c:idx val="1"/>
          <c:order val="3"/>
          <c:tx>
            <c:strRef>
              <c:f>'29.ábra'!$A$3</c:f>
              <c:strCache>
                <c:ptCount val="1"/>
                <c:pt idx="0">
                  <c:v>Gyógyszergyártás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'29.ábra'!$B$1:$K$1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'29.ábra'!$B$3:$K$3</c:f>
              <c:numCache>
                <c:formatCode>0.0</c:formatCode>
                <c:ptCount val="10"/>
                <c:pt idx="0">
                  <c:v>17.426404089200002</c:v>
                </c:pt>
                <c:pt idx="1">
                  <c:v>34.162811737299997</c:v>
                </c:pt>
                <c:pt idx="2">
                  <c:v>59.587333501600298</c:v>
                </c:pt>
                <c:pt idx="3">
                  <c:v>57.408943716833498</c:v>
                </c:pt>
                <c:pt idx="4">
                  <c:v>61.471590429271394</c:v>
                </c:pt>
                <c:pt idx="5">
                  <c:v>80.901634018859198</c:v>
                </c:pt>
                <c:pt idx="6">
                  <c:v>161.66952260198201</c:v>
                </c:pt>
                <c:pt idx="7">
                  <c:v>184.000345447086</c:v>
                </c:pt>
                <c:pt idx="8">
                  <c:v>228.012641113086</c:v>
                </c:pt>
                <c:pt idx="9">
                  <c:v>268.62436480775801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AC-4B94-A522-446F7B523EA3}"/>
            </c:ext>
          </c:extLst>
        </c:ser>
        <c:ser>
          <c:idx val="2"/>
          <c:order val="4"/>
          <c:tx>
            <c:strRef>
              <c:f>'29.ábra'!$A$4</c:f>
              <c:strCache>
                <c:ptCount val="1"/>
                <c:pt idx="0">
                  <c:v>Járműgyártás</c:v>
                </c:pt>
              </c:strCache>
            </c:strRef>
          </c:tx>
          <c:spPr>
            <a:solidFill>
              <a:schemeClr val="tx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'29.ábra'!$B$1:$K$1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'29.ábra'!$B$4:$K$4</c:f>
              <c:numCache>
                <c:formatCode>0.0</c:formatCode>
                <c:ptCount val="10"/>
                <c:pt idx="0">
                  <c:v>209.540723964416</c:v>
                </c:pt>
                <c:pt idx="1">
                  <c:v>129.80916247791899</c:v>
                </c:pt>
                <c:pt idx="2">
                  <c:v>251.12012335306301</c:v>
                </c:pt>
                <c:pt idx="3">
                  <c:v>297.03448052785598</c:v>
                </c:pt>
                <c:pt idx="4">
                  <c:v>60.303059685344998</c:v>
                </c:pt>
                <c:pt idx="5">
                  <c:v>110.992149132538</c:v>
                </c:pt>
                <c:pt idx="6">
                  <c:v>163.46573955320801</c:v>
                </c:pt>
                <c:pt idx="7">
                  <c:v>192.18358704702098</c:v>
                </c:pt>
                <c:pt idx="8">
                  <c:v>204.59937303041499</c:v>
                </c:pt>
                <c:pt idx="9">
                  <c:v>273.87403941342899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AC-4B94-A522-446F7B523EA3}"/>
            </c:ext>
          </c:extLst>
        </c:ser>
        <c:ser>
          <c:idx val="3"/>
          <c:order val="5"/>
          <c:tx>
            <c:strRef>
              <c:f>'29.ábra'!$A$5</c:f>
              <c:strCache>
                <c:ptCount val="1"/>
                <c:pt idx="0">
                  <c:v>Egyéb monetáris közvetítés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'29.ábra'!$B$1:$K$1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'29.ábra'!$B$5:$K$5</c:f>
              <c:numCache>
                <c:formatCode>0.0</c:formatCode>
                <c:ptCount val="10"/>
                <c:pt idx="0">
                  <c:v>138.06437372669998</c:v>
                </c:pt>
                <c:pt idx="1">
                  <c:v>179.27656740239999</c:v>
                </c:pt>
                <c:pt idx="2">
                  <c:v>190.76800549299898</c:v>
                </c:pt>
                <c:pt idx="3">
                  <c:v>195.42493834242998</c:v>
                </c:pt>
                <c:pt idx="4">
                  <c:v>82.852902759238802</c:v>
                </c:pt>
                <c:pt idx="5">
                  <c:v>53.632438117472901</c:v>
                </c:pt>
                <c:pt idx="6">
                  <c:v>124.98701928429999</c:v>
                </c:pt>
                <c:pt idx="7">
                  <c:v>79.521644935899999</c:v>
                </c:pt>
                <c:pt idx="8">
                  <c:v>86.233091716499999</c:v>
                </c:pt>
                <c:pt idx="9">
                  <c:v>141.991179331967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AC-4B94-A522-446F7B523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840783032"/>
        <c:axId val="840783688"/>
      </c:barChart>
      <c:lineChart>
        <c:grouping val="standard"/>
        <c:varyColors val="0"/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'29.ábra'!$B$8:$K$8</c:f>
              <c:numCache>
                <c:formatCode>0.0</c:formatCode>
                <c:ptCount val="10"/>
                <c:pt idx="0">
                  <c:v>1244.17475212919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EAC-4B94-A522-446F7B523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076272"/>
        <c:axId val="850067088"/>
      </c:lineChart>
      <c:catAx>
        <c:axId val="84078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40783688"/>
        <c:crosses val="autoZero"/>
        <c:auto val="1"/>
        <c:lblAlgn val="ctr"/>
        <c:lblOffset val="100"/>
        <c:noMultiLvlLbl val="0"/>
      </c:catAx>
      <c:valAx>
        <c:axId val="8407836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8.068376068376068E-2"/>
              <c:y val="7.844263980924407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40783032"/>
        <c:crosses val="autoZero"/>
        <c:crossBetween val="between"/>
      </c:valAx>
      <c:valAx>
        <c:axId val="850067088"/>
        <c:scaling>
          <c:orientation val="minMax"/>
          <c:max val="3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7380507436570434"/>
              <c:y val="7.8442639809245544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76272"/>
        <c:crosses val="max"/>
        <c:crossBetween val="between"/>
      </c:valAx>
      <c:catAx>
        <c:axId val="850076272"/>
        <c:scaling>
          <c:orientation val="minMax"/>
        </c:scaling>
        <c:delete val="1"/>
        <c:axPos val="b"/>
        <c:majorTickMark val="out"/>
        <c:minorTickMark val="none"/>
        <c:tickLblPos val="nextTo"/>
        <c:crossAx val="8500670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83710732704725643"/>
          <c:w val="1"/>
          <c:h val="0.150324697440833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06015596300888E-2"/>
          <c:y val="6.0495607778398755E-2"/>
          <c:w val="0.8745879688073982"/>
          <c:h val="0.70608710818633469"/>
        </c:manualLayout>
      </c:layout>
      <c:barChart>
        <c:barDir val="col"/>
        <c:grouping val="stacked"/>
        <c:varyColors val="0"/>
        <c:ser>
          <c:idx val="0"/>
          <c:order val="0"/>
          <c:tx>
            <c:v>Profit of corporations abroad, in hungarian ownership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'30.ábra'!$B$1:$O$1</c:f>
              <c:numCache>
                <c:formatCode>0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'30.ábra'!$B$2:$O$2</c:f>
              <c:numCache>
                <c:formatCode>#,##0.00</c:formatCode>
                <c:ptCount val="14"/>
                <c:pt idx="0">
                  <c:v>0.70172799843576028</c:v>
                </c:pt>
                <c:pt idx="1">
                  <c:v>0.58519348178270458</c:v>
                </c:pt>
                <c:pt idx="2">
                  <c:v>1.1938290852228495</c:v>
                </c:pt>
                <c:pt idx="3">
                  <c:v>1.1435279544399435</c:v>
                </c:pt>
                <c:pt idx="4">
                  <c:v>0.41912190766734703</c:v>
                </c:pt>
                <c:pt idx="5">
                  <c:v>0.6095748307978428</c:v>
                </c:pt>
                <c:pt idx="6">
                  <c:v>0.64260359384356769</c:v>
                </c:pt>
                <c:pt idx="7">
                  <c:v>0.85491241161383225</c:v>
                </c:pt>
                <c:pt idx="8">
                  <c:v>1.298513176842941</c:v>
                </c:pt>
                <c:pt idx="9">
                  <c:v>1.0630682905623137</c:v>
                </c:pt>
                <c:pt idx="10">
                  <c:v>1.2202974941122304</c:v>
                </c:pt>
                <c:pt idx="11">
                  <c:v>0.81230114627308925</c:v>
                </c:pt>
                <c:pt idx="12">
                  <c:v>1.4673738742883171</c:v>
                </c:pt>
                <c:pt idx="13">
                  <c:v>1.6221234105077371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F-4A73-AC9E-359155CBA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90518528"/>
        <c:axId val="290520064"/>
      </c:barChart>
      <c:barChart>
        <c:barDir val="col"/>
        <c:grouping val="stacked"/>
        <c:varyColors val="0"/>
        <c:ser>
          <c:idx val="2"/>
          <c:order val="2"/>
          <c:tx>
            <c:v>Profit of banks abroad, in hungarian ownership</c:v>
          </c:tx>
          <c:spPr>
            <a:solidFill>
              <a:schemeClr val="accent3"/>
            </a:solidFill>
          </c:spPr>
          <c:invertIfNegative val="0"/>
          <c:val>
            <c:numRef>
              <c:f>'30.ábra'!$B$3:$O$3</c:f>
              <c:numCache>
                <c:formatCode>#,##0.00</c:formatCode>
                <c:ptCount val="14"/>
                <c:pt idx="7">
                  <c:v>0.10440336896407616</c:v>
                </c:pt>
                <c:pt idx="8">
                  <c:v>0.16138560673701988</c:v>
                </c:pt>
                <c:pt idx="9">
                  <c:v>6.8835249464303611E-2</c:v>
                </c:pt>
                <c:pt idx="10">
                  <c:v>0.23018438671359187</c:v>
                </c:pt>
                <c:pt idx="11">
                  <c:v>0.18589184016477658</c:v>
                </c:pt>
                <c:pt idx="12">
                  <c:v>0.21089615656424504</c:v>
                </c:pt>
                <c:pt idx="13">
                  <c:v>0.28221650630541767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F-4A73-AC9E-359155CBA5C0}"/>
            </c:ext>
          </c:extLst>
        </c:ser>
        <c:ser>
          <c:idx val="3"/>
          <c:order val="3"/>
          <c:tx>
            <c:v>Profit of nonfinancial-corporations abroad, in hungarian ownership</c:v>
          </c:tx>
          <c:spPr>
            <a:solidFill>
              <a:schemeClr val="tx2"/>
            </a:solidFill>
          </c:spPr>
          <c:invertIfNegative val="0"/>
          <c:val>
            <c:numRef>
              <c:f>'30.ábra'!$B$4:$O$4</c:f>
              <c:numCache>
                <c:formatCode>#,##0.00</c:formatCode>
                <c:ptCount val="14"/>
                <c:pt idx="7">
                  <c:v>0.75050904264967211</c:v>
                </c:pt>
                <c:pt idx="8">
                  <c:v>1.1371275701060399</c:v>
                </c:pt>
                <c:pt idx="9">
                  <c:v>0.99423304109801003</c:v>
                </c:pt>
                <c:pt idx="10">
                  <c:v>0.99011310739863889</c:v>
                </c:pt>
                <c:pt idx="11">
                  <c:v>0.62640930610831269</c:v>
                </c:pt>
                <c:pt idx="12">
                  <c:v>1.2564777177240722</c:v>
                </c:pt>
                <c:pt idx="13">
                  <c:v>1.3399069042023195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DF-4A73-AC9E-359155CBA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91507200"/>
        <c:axId val="291505280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7DF-4A73-AC9E-359155CBA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07200"/>
        <c:axId val="291505280"/>
      </c:lineChart>
      <c:catAx>
        <c:axId val="2905185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90520064"/>
        <c:crosses val="autoZero"/>
        <c:auto val="1"/>
        <c:lblAlgn val="ctr"/>
        <c:lblOffset val="100"/>
        <c:noMultiLvlLbl val="0"/>
      </c:catAx>
      <c:valAx>
        <c:axId val="290520064"/>
        <c:scaling>
          <c:orientation val="minMax"/>
          <c:max val="1.8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5516586895349935E-2"/>
              <c:y val="1.588387451509074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90518528"/>
        <c:crosses val="autoZero"/>
        <c:crossBetween val="between"/>
        <c:majorUnit val="0.2"/>
      </c:valAx>
      <c:valAx>
        <c:axId val="291505280"/>
        <c:scaling>
          <c:orientation val="minMax"/>
          <c:max val="1.8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984417240921983"/>
              <c:y val="1.588387451509074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91507200"/>
        <c:crosses val="max"/>
        <c:crossBetween val="between"/>
        <c:majorUnit val="0.2"/>
      </c:valAx>
      <c:catAx>
        <c:axId val="291507200"/>
        <c:scaling>
          <c:orientation val="minMax"/>
        </c:scaling>
        <c:delete val="1"/>
        <c:axPos val="b"/>
        <c:majorTickMark val="out"/>
        <c:minorTickMark val="none"/>
        <c:tickLblPos val="nextTo"/>
        <c:crossAx val="29150528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5836434813157458"/>
          <c:w val="0.99063564342072385"/>
          <c:h val="0.1416356518684254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90492955094767E-2"/>
          <c:y val="6.5932910423814592E-2"/>
          <c:w val="0.91208214749169614"/>
          <c:h val="0.78810590277777781"/>
        </c:manualLayout>
      </c:layout>
      <c:lineChart>
        <c:grouping val="standard"/>
        <c:varyColors val="0"/>
        <c:ser>
          <c:idx val="0"/>
          <c:order val="0"/>
          <c:tx>
            <c:strRef>
              <c:f>'3. adat'!$A$2</c:f>
              <c:strCache>
                <c:ptCount val="1"/>
                <c:pt idx="0">
                  <c:v>Net FDI, previous</c:v>
                </c:pt>
              </c:strCache>
            </c:strRef>
          </c:tx>
          <c:spPr>
            <a:ln w="381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'3.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 adat'!$C$2:$L$2</c:f>
              <c:numCache>
                <c:formatCode>#\ ##0.0</c:formatCode>
                <c:ptCount val="10"/>
                <c:pt idx="0">
                  <c:v>2.4112739247371002</c:v>
                </c:pt>
                <c:pt idx="1">
                  <c:v>0.1530753215801999</c:v>
                </c:pt>
                <c:pt idx="2">
                  <c:v>0.76174708380890011</c:v>
                </c:pt>
                <c:pt idx="3">
                  <c:v>0.97168733598660006</c:v>
                </c:pt>
                <c:pt idx="4">
                  <c:v>2.0945780638470994</c:v>
                </c:pt>
                <c:pt idx="5">
                  <c:v>1.1377873565814998</c:v>
                </c:pt>
                <c:pt idx="6">
                  <c:v>2.9479730812248</c:v>
                </c:pt>
                <c:pt idx="7">
                  <c:v>1.3207451186089001</c:v>
                </c:pt>
                <c:pt idx="8">
                  <c:v>2.4389553461058999</c:v>
                </c:pt>
                <c:pt idx="9">
                  <c:v>1.7346981051031998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8F-47AD-9C63-463BE45D6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21952"/>
        <c:axId val="247024256"/>
      </c:lineChart>
      <c:lineChart>
        <c:grouping val="standard"/>
        <c:varyColors val="0"/>
        <c:ser>
          <c:idx val="1"/>
          <c:order val="1"/>
          <c:tx>
            <c:strRef>
              <c:f>'3. adat'!$A$3</c:f>
              <c:strCache>
                <c:ptCount val="1"/>
                <c:pt idx="0">
                  <c:v>Net FDI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'3. adat'!$C$1:$L$1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 adat'!$C$3:$L$3</c:f>
              <c:numCache>
                <c:formatCode>#\ ##0.0</c:formatCode>
                <c:ptCount val="10"/>
                <c:pt idx="0">
                  <c:v>2.4112739247371002</c:v>
                </c:pt>
                <c:pt idx="1">
                  <c:v>0.1530753215801999</c:v>
                </c:pt>
                <c:pt idx="2">
                  <c:v>0.76174708380890011</c:v>
                </c:pt>
                <c:pt idx="3">
                  <c:v>0.97168733598660006</c:v>
                </c:pt>
                <c:pt idx="4">
                  <c:v>2.0945780638470994</c:v>
                </c:pt>
                <c:pt idx="5">
                  <c:v>1.1377873565814998</c:v>
                </c:pt>
                <c:pt idx="6">
                  <c:v>2.9479730812248</c:v>
                </c:pt>
                <c:pt idx="7">
                  <c:v>1.2129607350904998</c:v>
                </c:pt>
                <c:pt idx="8">
                  <c:v>2.3090812997300998</c:v>
                </c:pt>
                <c:pt idx="9">
                  <c:v>1.6349521904577999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F-47AD-9C63-463BE45D6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619776"/>
        <c:axId val="248703616"/>
      </c:lineChart>
      <c:catAx>
        <c:axId val="24702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6.1030402449693787E-2"/>
              <c:y val="9.467109294265046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247024256"/>
        <c:crosses val="autoZero"/>
        <c:auto val="1"/>
        <c:lblAlgn val="ctr"/>
        <c:lblOffset val="100"/>
        <c:noMultiLvlLbl val="0"/>
      </c:catAx>
      <c:valAx>
        <c:axId val="247024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\ ##0.0" sourceLinked="1"/>
        <c:majorTickMark val="out"/>
        <c:minorTickMark val="none"/>
        <c:tickLblPos val="nextTo"/>
        <c:crossAx val="247021952"/>
        <c:crosses val="autoZero"/>
        <c:crossBetween val="between"/>
      </c:valAx>
      <c:catAx>
        <c:axId val="2486197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75036186868686883"/>
              <c:y val="1.7604166666666669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8703616"/>
        <c:crosses val="autoZero"/>
        <c:auto val="1"/>
        <c:lblAlgn val="ctr"/>
        <c:lblOffset val="100"/>
        <c:noMultiLvlLbl val="0"/>
      </c:catAx>
      <c:valAx>
        <c:axId val="248703616"/>
        <c:scaling>
          <c:orientation val="minMax"/>
          <c:max val="3.5"/>
          <c:min val="0"/>
        </c:scaling>
        <c:delete val="0"/>
        <c:axPos val="r"/>
        <c:numFmt formatCode="#\ ##0.0" sourceLinked="1"/>
        <c:majorTickMark val="out"/>
        <c:minorTickMark val="none"/>
        <c:tickLblPos val="nextTo"/>
        <c:crossAx val="248619776"/>
        <c:crosses val="max"/>
        <c:crossBetween val="between"/>
        <c:majorUnit val="0.5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7.4755824752675143E-2"/>
          <c:y val="0.93955673123277172"/>
          <c:w val="0.86961674406083855"/>
          <c:h val="4.79026934819960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>
          <a:latin typeface="+mj-lt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06015596300888E-2"/>
          <c:y val="6.0495607778398755E-2"/>
          <c:w val="0.8745879688073982"/>
          <c:h val="0.706087108186334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'30.ábra'!$A$2</c:f>
              <c:strCache>
                <c:ptCount val="1"/>
                <c:pt idx="0">
                  <c:v>Külföldön működő magyar vállalatok nyeresége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B8D-40DF-A583-0AB8420CDCB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B8D-40DF-A583-0AB8420CDCB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B8D-40DF-A583-0AB8420CDCB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B8D-40DF-A583-0AB8420CDCB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B8D-40DF-A583-0AB8420CDCB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2B8D-40DF-A583-0AB8420CDCB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2B8D-40DF-A583-0AB8420CDCBB}"/>
              </c:ext>
            </c:extLst>
          </c:dPt>
          <c:cat>
            <c:numRef>
              <c:f>'30.ábra'!$B$1:$O$1</c:f>
              <c:numCache>
                <c:formatCode>0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'30.ábra'!$B$2:$O$2</c:f>
              <c:numCache>
                <c:formatCode>#,##0.00</c:formatCode>
                <c:ptCount val="14"/>
                <c:pt idx="0">
                  <c:v>0.70172799843576028</c:v>
                </c:pt>
                <c:pt idx="1">
                  <c:v>0.58519348178270458</c:v>
                </c:pt>
                <c:pt idx="2">
                  <c:v>1.1938290852228495</c:v>
                </c:pt>
                <c:pt idx="3">
                  <c:v>1.1435279544399435</c:v>
                </c:pt>
                <c:pt idx="4">
                  <c:v>0.41912190766734703</c:v>
                </c:pt>
                <c:pt idx="5">
                  <c:v>0.6095748307978428</c:v>
                </c:pt>
                <c:pt idx="6">
                  <c:v>0.64260359384356769</c:v>
                </c:pt>
                <c:pt idx="7">
                  <c:v>0.85491241161383225</c:v>
                </c:pt>
                <c:pt idx="8">
                  <c:v>1.298513176842941</c:v>
                </c:pt>
                <c:pt idx="9">
                  <c:v>1.0630682905623137</c:v>
                </c:pt>
                <c:pt idx="10">
                  <c:v>1.2202974941122304</c:v>
                </c:pt>
                <c:pt idx="11">
                  <c:v>0.81230114627308925</c:v>
                </c:pt>
                <c:pt idx="12">
                  <c:v>1.4673738742883171</c:v>
                </c:pt>
                <c:pt idx="13">
                  <c:v>1.6221234105077371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8D-40DF-A583-0AB8420CD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90518528"/>
        <c:axId val="290520064"/>
      </c:barChart>
      <c:barChart>
        <c:barDir val="col"/>
        <c:grouping val="stacked"/>
        <c:varyColors val="0"/>
        <c:ser>
          <c:idx val="2"/>
          <c:order val="2"/>
          <c:tx>
            <c:strRef>
              <c:f>'30.ábra'!$A$3</c:f>
              <c:strCache>
                <c:ptCount val="1"/>
                <c:pt idx="0">
                  <c:v>Külföldön működő magyar bankok nyeresége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'30.ábra'!$B$3:$O$3</c:f>
              <c:numCache>
                <c:formatCode>#,##0.00</c:formatCode>
                <c:ptCount val="14"/>
                <c:pt idx="7">
                  <c:v>0.10440336896407616</c:v>
                </c:pt>
                <c:pt idx="8">
                  <c:v>0.16138560673701988</c:v>
                </c:pt>
                <c:pt idx="9">
                  <c:v>6.8835249464303611E-2</c:v>
                </c:pt>
                <c:pt idx="10">
                  <c:v>0.23018438671359187</c:v>
                </c:pt>
                <c:pt idx="11">
                  <c:v>0.18589184016477658</c:v>
                </c:pt>
                <c:pt idx="12">
                  <c:v>0.21089615656424504</c:v>
                </c:pt>
                <c:pt idx="13">
                  <c:v>0.28221650630541767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B8D-40DF-A583-0AB8420CDCBB}"/>
            </c:ext>
          </c:extLst>
        </c:ser>
        <c:ser>
          <c:idx val="3"/>
          <c:order val="3"/>
          <c:tx>
            <c:strRef>
              <c:f>'30.ábra'!$A$4</c:f>
              <c:strCache>
                <c:ptCount val="1"/>
                <c:pt idx="0">
                  <c:v>Külföldön működő magyar nem pénzügyi vállalatok nyeresége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'30.ábra'!$B$4:$O$4</c:f>
              <c:numCache>
                <c:formatCode>#,##0.00</c:formatCode>
                <c:ptCount val="14"/>
                <c:pt idx="7">
                  <c:v>0.75050904264967211</c:v>
                </c:pt>
                <c:pt idx="8">
                  <c:v>1.1371275701060399</c:v>
                </c:pt>
                <c:pt idx="9">
                  <c:v>0.99423304109801003</c:v>
                </c:pt>
                <c:pt idx="10">
                  <c:v>0.99011310739863889</c:v>
                </c:pt>
                <c:pt idx="11">
                  <c:v>0.62640930610831269</c:v>
                </c:pt>
                <c:pt idx="12">
                  <c:v>1.2564777177240722</c:v>
                </c:pt>
                <c:pt idx="13">
                  <c:v>1.3399069042023195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8D-40DF-A583-0AB8420CD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91507200"/>
        <c:axId val="291505280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1-2B8D-40DF-A583-0AB8420CD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07200"/>
        <c:axId val="291505280"/>
      </c:lineChart>
      <c:catAx>
        <c:axId val="2905185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90520064"/>
        <c:crosses val="autoZero"/>
        <c:auto val="1"/>
        <c:lblAlgn val="ctr"/>
        <c:lblOffset val="100"/>
        <c:noMultiLvlLbl val="0"/>
      </c:catAx>
      <c:valAx>
        <c:axId val="290520064"/>
        <c:scaling>
          <c:orientation val="minMax"/>
          <c:max val="1.8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2.7411083158307755E-2"/>
              <c:y val="1.5882716049382716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90518528"/>
        <c:crosses val="autoZero"/>
        <c:crossBetween val="between"/>
        <c:majorUnit val="0.2"/>
      </c:valAx>
      <c:valAx>
        <c:axId val="291505280"/>
        <c:scaling>
          <c:orientation val="minMax"/>
          <c:max val="1.8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846816073118364"/>
              <c:y val="1.5882716049382716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91507200"/>
        <c:crosses val="max"/>
        <c:crossBetween val="between"/>
        <c:majorUnit val="0.2"/>
      </c:valAx>
      <c:catAx>
        <c:axId val="291507200"/>
        <c:scaling>
          <c:orientation val="minMax"/>
        </c:scaling>
        <c:delete val="1"/>
        <c:axPos val="b"/>
        <c:majorTickMark val="out"/>
        <c:minorTickMark val="none"/>
        <c:tickLblPos val="nextTo"/>
        <c:crossAx val="29150528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5836434813157458"/>
          <c:w val="0.99063564342072385"/>
          <c:h val="0.1416356518684254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88673231393978E-2"/>
          <c:y val="4.6137661705944008E-2"/>
          <c:w val="0.87142265353721204"/>
          <c:h val="0.73842944155190127"/>
        </c:manualLayout>
      </c:layout>
      <c:barChart>
        <c:barDir val="col"/>
        <c:grouping val="clustered"/>
        <c:varyColors val="0"/>
        <c:ser>
          <c:idx val="0"/>
          <c:order val="0"/>
          <c:tx>
            <c:v>Profit according to BOP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'31.ábra'!$B$1:$K$1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'31.ábra'!$B$2:$K$2</c:f>
              <c:numCache>
                <c:formatCode>0.0</c:formatCode>
                <c:ptCount val="10"/>
                <c:pt idx="0">
                  <c:v>4.5752433644540726</c:v>
                </c:pt>
                <c:pt idx="1">
                  <c:v>3.5245290210918654</c:v>
                </c:pt>
                <c:pt idx="2">
                  <c:v>3.9179623229637244</c:v>
                </c:pt>
                <c:pt idx="3">
                  <c:v>4.5593381984934016</c:v>
                </c:pt>
                <c:pt idx="4">
                  <c:v>4.7304935398093297</c:v>
                </c:pt>
                <c:pt idx="5">
                  <c:v>4.3894052163003074</c:v>
                </c:pt>
                <c:pt idx="6">
                  <c:v>6.2062533038344592</c:v>
                </c:pt>
                <c:pt idx="7">
                  <c:v>6.6504593261006368</c:v>
                </c:pt>
                <c:pt idx="8">
                  <c:v>6.0283198080112275</c:v>
                </c:pt>
                <c:pt idx="9">
                  <c:v>7.3840355165558318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6-468F-9713-E7AAEDAA6F2B}"/>
            </c:ext>
          </c:extLst>
        </c:ser>
        <c:ser>
          <c:idx val="1"/>
          <c:order val="1"/>
          <c:tx>
            <c:v>Profit after tax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'31.ábra'!$B$1:$K$1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'31.ábra'!$B$3:$K$3</c:f>
              <c:numCache>
                <c:formatCode>0.0</c:formatCode>
                <c:ptCount val="10"/>
                <c:pt idx="0">
                  <c:v>3.4134485604434244</c:v>
                </c:pt>
                <c:pt idx="1">
                  <c:v>1.5529432725206325</c:v>
                </c:pt>
                <c:pt idx="2">
                  <c:v>1.5624601309284452</c:v>
                </c:pt>
                <c:pt idx="3">
                  <c:v>-0.32952656304757705</c:v>
                </c:pt>
                <c:pt idx="4">
                  <c:v>2.6861969148278808</c:v>
                </c:pt>
                <c:pt idx="5">
                  <c:v>2.8876564701542722</c:v>
                </c:pt>
                <c:pt idx="6">
                  <c:v>3.1485002383619531</c:v>
                </c:pt>
                <c:pt idx="7">
                  <c:v>12.874809855758837</c:v>
                </c:pt>
                <c:pt idx="8">
                  <c:v>-2.6604631785906054</c:v>
                </c:pt>
                <c:pt idx="9">
                  <c:v>5.2376898369720468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26-468F-9713-E7AAEDAA6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790596776"/>
        <c:axId val="790594808"/>
      </c:barChart>
      <c:lineChart>
        <c:grouping val="standard"/>
        <c:varyColors val="0"/>
        <c:ser>
          <c:idx val="2"/>
          <c:order val="2"/>
          <c:tx>
            <c:v>Profit/loss from non-recurring items</c:v>
          </c:tx>
          <c:spPr>
            <a:ln w="349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'31.ábra'!$B$1:$K$1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'31.ábra'!$B$4:$K$4</c:f>
              <c:numCache>
                <c:formatCode>0.0</c:formatCode>
                <c:ptCount val="10"/>
                <c:pt idx="0">
                  <c:v>-1.1617948040106483</c:v>
                </c:pt>
                <c:pt idx="1">
                  <c:v>-1.9715857485712329</c:v>
                </c:pt>
                <c:pt idx="2">
                  <c:v>-2.3555021920352792</c:v>
                </c:pt>
                <c:pt idx="3">
                  <c:v>-4.8888647615409786</c:v>
                </c:pt>
                <c:pt idx="4">
                  <c:v>-2.0442966249814489</c:v>
                </c:pt>
                <c:pt idx="5">
                  <c:v>-1.5017487461460353</c:v>
                </c:pt>
                <c:pt idx="6">
                  <c:v>-3.057753065472506</c:v>
                </c:pt>
                <c:pt idx="7">
                  <c:v>6.2243505296582002</c:v>
                </c:pt>
                <c:pt idx="8">
                  <c:v>-8.6887829866018329</c:v>
                </c:pt>
                <c:pt idx="9">
                  <c:v>-2.146345679583785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6-468F-9713-E7AAEDAA6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967304"/>
        <c:axId val="920965992"/>
      </c:lineChart>
      <c:catAx>
        <c:axId val="790596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0594808"/>
        <c:crosses val="autoZero"/>
        <c:auto val="1"/>
        <c:lblAlgn val="ctr"/>
        <c:lblOffset val="100"/>
        <c:noMultiLvlLbl val="0"/>
      </c:catAx>
      <c:valAx>
        <c:axId val="790594808"/>
        <c:scaling>
          <c:orientation val="minMax"/>
          <c:min val="-1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4342246856268437E-2"/>
              <c:y val="9.5235829291922072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0596776"/>
        <c:crosses val="autoZero"/>
        <c:crossBetween val="between"/>
      </c:valAx>
      <c:valAx>
        <c:axId val="920965992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005631592309649"/>
              <c:y val="9.5246913580246905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20967304"/>
        <c:crosses val="max"/>
        <c:crossBetween val="between"/>
      </c:valAx>
      <c:catAx>
        <c:axId val="920967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09659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315277777777779"/>
          <c:w val="1"/>
          <c:h val="0.11684722222222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88673231393978E-2"/>
          <c:y val="4.6137661705944008E-2"/>
          <c:w val="0.87142265353721204"/>
          <c:h val="0.73842944155190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'31.ábra'!$A$2</c:f>
              <c:strCache>
                <c:ptCount val="1"/>
                <c:pt idx="0">
                  <c:v>Fizetési mérleg szerinti eredmény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'31.ábra'!$B$1:$K$1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'31.ábra'!$B$2:$K$2</c:f>
              <c:numCache>
                <c:formatCode>0.0</c:formatCode>
                <c:ptCount val="10"/>
                <c:pt idx="0">
                  <c:v>4.5752433644540726</c:v>
                </c:pt>
                <c:pt idx="1">
                  <c:v>3.5245290210918654</c:v>
                </c:pt>
                <c:pt idx="2">
                  <c:v>3.9179623229637244</c:v>
                </c:pt>
                <c:pt idx="3">
                  <c:v>4.5593381984934016</c:v>
                </c:pt>
                <c:pt idx="4">
                  <c:v>4.7304935398093297</c:v>
                </c:pt>
                <c:pt idx="5">
                  <c:v>4.3894052163003074</c:v>
                </c:pt>
                <c:pt idx="6">
                  <c:v>6.2062533038344592</c:v>
                </c:pt>
                <c:pt idx="7">
                  <c:v>6.6504593261006368</c:v>
                </c:pt>
                <c:pt idx="8">
                  <c:v>6.0283198080112275</c:v>
                </c:pt>
                <c:pt idx="9">
                  <c:v>7.3840355165558318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D-4DF4-925C-7DBE94788530}"/>
            </c:ext>
          </c:extLst>
        </c:ser>
        <c:ser>
          <c:idx val="1"/>
          <c:order val="1"/>
          <c:tx>
            <c:strRef>
              <c:f>'31.ábra'!$A$3</c:f>
              <c:strCache>
                <c:ptCount val="1"/>
                <c:pt idx="0">
                  <c:v>Adózott eredmény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'31.ábra'!$B$1:$K$1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'31.ábra'!$B$3:$K$3</c:f>
              <c:numCache>
                <c:formatCode>0.0</c:formatCode>
                <c:ptCount val="10"/>
                <c:pt idx="0">
                  <c:v>3.4134485604434244</c:v>
                </c:pt>
                <c:pt idx="1">
                  <c:v>1.5529432725206325</c:v>
                </c:pt>
                <c:pt idx="2">
                  <c:v>1.5624601309284452</c:v>
                </c:pt>
                <c:pt idx="3">
                  <c:v>-0.32952656304757705</c:v>
                </c:pt>
                <c:pt idx="4">
                  <c:v>2.6861969148278808</c:v>
                </c:pt>
                <c:pt idx="5">
                  <c:v>2.8876564701542722</c:v>
                </c:pt>
                <c:pt idx="6">
                  <c:v>3.1485002383619531</c:v>
                </c:pt>
                <c:pt idx="7">
                  <c:v>12.874809855758837</c:v>
                </c:pt>
                <c:pt idx="8">
                  <c:v>-2.6604631785906054</c:v>
                </c:pt>
                <c:pt idx="9">
                  <c:v>5.2376898369720468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7D-4DF4-925C-7DBE94788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790596776"/>
        <c:axId val="790594808"/>
      </c:barChart>
      <c:lineChart>
        <c:grouping val="standard"/>
        <c:varyColors val="0"/>
        <c:ser>
          <c:idx val="2"/>
          <c:order val="2"/>
          <c:tx>
            <c:strRef>
              <c:f>'31.ábra'!$A$4</c:f>
              <c:strCache>
                <c:ptCount val="1"/>
                <c:pt idx="0">
                  <c:v>Nem normál üzletmenethez tartozó tételek eredménye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'31.ábra'!$B$1:$K$1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'31.ábra'!$B$4:$K$4</c:f>
              <c:numCache>
                <c:formatCode>0.0</c:formatCode>
                <c:ptCount val="10"/>
                <c:pt idx="0">
                  <c:v>-1.1617948040106483</c:v>
                </c:pt>
                <c:pt idx="1">
                  <c:v>-1.9715857485712329</c:v>
                </c:pt>
                <c:pt idx="2">
                  <c:v>-2.3555021920352792</c:v>
                </c:pt>
                <c:pt idx="3">
                  <c:v>-4.8888647615409786</c:v>
                </c:pt>
                <c:pt idx="4">
                  <c:v>-2.0442966249814489</c:v>
                </c:pt>
                <c:pt idx="5">
                  <c:v>-1.5017487461460353</c:v>
                </c:pt>
                <c:pt idx="6">
                  <c:v>-3.057753065472506</c:v>
                </c:pt>
                <c:pt idx="7">
                  <c:v>6.2243505296582002</c:v>
                </c:pt>
                <c:pt idx="8">
                  <c:v>-8.6887829866018329</c:v>
                </c:pt>
                <c:pt idx="9">
                  <c:v>-2.146345679583785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7D-4DF4-925C-7DBE94788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967304"/>
        <c:axId val="920965992"/>
      </c:lineChart>
      <c:catAx>
        <c:axId val="790596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0594808"/>
        <c:crosses val="autoZero"/>
        <c:auto val="1"/>
        <c:lblAlgn val="ctr"/>
        <c:lblOffset val="100"/>
        <c:noMultiLvlLbl val="0"/>
      </c:catAx>
      <c:valAx>
        <c:axId val="790594808"/>
        <c:scaling>
          <c:orientation val="minMax"/>
          <c:min val="-1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342246856268437E-2"/>
              <c:y val="9.5235829291922072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0596776"/>
        <c:crosses val="autoZero"/>
        <c:crossBetween val="between"/>
      </c:valAx>
      <c:valAx>
        <c:axId val="920965992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574907101807189"/>
              <c:y val="9.5246913580246905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20967304"/>
        <c:crosses val="max"/>
        <c:crossBetween val="between"/>
      </c:valAx>
      <c:catAx>
        <c:axId val="920967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09659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571463409593485"/>
          <c:w val="1"/>
          <c:h val="0.14428536590406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5014275985196E-2"/>
          <c:y val="5.0130024322875874E-2"/>
          <c:w val="0.87186997144802958"/>
          <c:h val="0.7822460820081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'32.ábra'!$A$2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'32.ábra'!$B$1:$L$1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'32.ábra'!$B$2:$L$2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2.4112739247371002</c:v>
                </c:pt>
                <c:pt idx="2">
                  <c:v>2.5643492463173003</c:v>
                </c:pt>
                <c:pt idx="3">
                  <c:v>3.3260963301262003</c:v>
                </c:pt>
                <c:pt idx="4">
                  <c:v>4.2977836661128004</c:v>
                </c:pt>
                <c:pt idx="5">
                  <c:v>6.3923617299598989</c:v>
                </c:pt>
                <c:pt idx="6">
                  <c:v>7.5301490865413996</c:v>
                </c:pt>
                <c:pt idx="7">
                  <c:v>10.4781221677662</c:v>
                </c:pt>
                <c:pt idx="8">
                  <c:v>11.691082902856699</c:v>
                </c:pt>
                <c:pt idx="9">
                  <c:v>14.288460062077899</c:v>
                </c:pt>
                <c:pt idx="10">
                  <c:v>15.923412252535698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8-4677-B5F1-EC9053048775}"/>
            </c:ext>
          </c:extLst>
        </c:ser>
        <c:ser>
          <c:idx val="1"/>
          <c:order val="1"/>
          <c:tx>
            <c:strRef>
              <c:f>'32.ábra'!$A$3</c:f>
              <c:strCache>
                <c:ptCount val="1"/>
                <c:pt idx="0">
                  <c:v>Átértékelődés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'32.ábra'!$B$1:$L$1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'32.ábra'!$B$3:$L$3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-1.9837219905390999</c:v>
                </c:pt>
                <c:pt idx="2">
                  <c:v>4.0983268061252005</c:v>
                </c:pt>
                <c:pt idx="3">
                  <c:v>2.8158728368210006</c:v>
                </c:pt>
                <c:pt idx="4">
                  <c:v>1.0507640876098998</c:v>
                </c:pt>
                <c:pt idx="5">
                  <c:v>5.5496213039317004</c:v>
                </c:pt>
                <c:pt idx="6">
                  <c:v>4.7563445838226999</c:v>
                </c:pt>
                <c:pt idx="7">
                  <c:v>1.9160333048356004</c:v>
                </c:pt>
                <c:pt idx="8">
                  <c:v>-7.4071853550701157</c:v>
                </c:pt>
                <c:pt idx="9">
                  <c:v>7.4841876253885893</c:v>
                </c:pt>
                <c:pt idx="10">
                  <c:v>7.4596047269714392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68-4677-B5F1-EC9053048775}"/>
            </c:ext>
          </c:extLst>
        </c:ser>
        <c:ser>
          <c:idx val="2"/>
          <c:order val="2"/>
          <c:tx>
            <c:strRef>
              <c:f>'32.ábra'!$A$4</c:f>
              <c:strCache>
                <c:ptCount val="1"/>
                <c:pt idx="0">
                  <c:v>Nem normál üzletmenet eredményei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'32.ábra'!$B$1:$L$1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'32.ábra'!$B$4:$L$4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-1.6830000000000001</c:v>
                </c:pt>
                <c:pt idx="2">
                  <c:v>-3.4329999999999998</c:v>
                </c:pt>
                <c:pt idx="3">
                  <c:v>-5.72</c:v>
                </c:pt>
                <c:pt idx="4">
                  <c:v>-10.434000000000001</c:v>
                </c:pt>
                <c:pt idx="5">
                  <c:v>-12.22</c:v>
                </c:pt>
                <c:pt idx="6">
                  <c:v>-13.059000000000001</c:v>
                </c:pt>
                <c:pt idx="7">
                  <c:v>-16.039000000000001</c:v>
                </c:pt>
                <c:pt idx="8">
                  <c:v>-11.124956590555986</c:v>
                </c:pt>
                <c:pt idx="9">
                  <c:v>-20.939921624007589</c:v>
                </c:pt>
                <c:pt idx="10">
                  <c:v>-23.690843205234639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68-4677-B5F1-EC9053048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40107544"/>
        <c:axId val="640107936"/>
      </c:barChart>
      <c:lineChart>
        <c:grouping val="standard"/>
        <c:varyColors val="0"/>
        <c:ser>
          <c:idx val="4"/>
          <c:order val="3"/>
          <c:tx>
            <c:v>FDI állomány (j.t.)</c:v>
          </c:tx>
          <c:spPr>
            <a:ln w="349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'32.ábra'!$B$5:$L$5</c:f>
              <c:numCache>
                <c:formatCode>0.0</c:formatCode>
                <c:ptCount val="11"/>
                <c:pt idx="0">
                  <c:v>49.693214576166092</c:v>
                </c:pt>
                <c:pt idx="1">
                  <c:v>48.358753828145701</c:v>
                </c:pt>
                <c:pt idx="2">
                  <c:v>53.643071778717299</c:v>
                </c:pt>
                <c:pt idx="3">
                  <c:v>51.297013532898497</c:v>
                </c:pt>
                <c:pt idx="4">
                  <c:v>45.620492964610705</c:v>
                </c:pt>
                <c:pt idx="5">
                  <c:v>50.283188868006604</c:v>
                </c:pt>
                <c:pt idx="6">
                  <c:v>51.036516945814498</c:v>
                </c:pt>
                <c:pt idx="7">
                  <c:v>48.478581869526003</c:v>
                </c:pt>
                <c:pt idx="8">
                  <c:v>45.081669074842893</c:v>
                </c:pt>
                <c:pt idx="9">
                  <c:v>52.584436437380297</c:v>
                </c:pt>
                <c:pt idx="10">
                  <c:v>51.076991258815006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68-4677-B5F1-EC9053048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49184"/>
        <c:axId val="639948792"/>
      </c:lineChart>
      <c:catAx>
        <c:axId val="640107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0107936"/>
        <c:crosses val="autoZero"/>
        <c:auto val="1"/>
        <c:lblAlgn val="ctr"/>
        <c:lblOffset val="100"/>
        <c:noMultiLvlLbl val="0"/>
      </c:catAx>
      <c:valAx>
        <c:axId val="640107936"/>
        <c:scaling>
          <c:orientation val="minMax"/>
          <c:max val="25"/>
          <c:min val="-25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2870157197992674E-2"/>
              <c:y val="4.3413447664591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0107544"/>
        <c:crosses val="autoZero"/>
        <c:crossBetween val="between"/>
      </c:valAx>
      <c:valAx>
        <c:axId val="639948792"/>
        <c:scaling>
          <c:orientation val="minMax"/>
          <c:max val="75"/>
          <c:min val="2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7646756064347866"/>
              <c:y val="1.3703703703703702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9949184"/>
        <c:crosses val="max"/>
        <c:crossBetween val="between"/>
        <c:majorUnit val="5"/>
      </c:valAx>
      <c:catAx>
        <c:axId val="63994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6399487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775539075005264"/>
          <c:w val="1"/>
          <c:h val="8.2244609249947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5014275985196E-2"/>
          <c:y val="5.0130024322875874E-2"/>
          <c:w val="0.87186997144802958"/>
          <c:h val="0.7822460820081405"/>
        </c:manualLayout>
      </c:layout>
      <c:barChart>
        <c:barDir val="col"/>
        <c:grouping val="stacked"/>
        <c:varyColors val="0"/>
        <c:ser>
          <c:idx val="0"/>
          <c:order val="0"/>
          <c:tx>
            <c:v>Transaction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'32.ábra'!$B$1:$L$1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'32.ábra'!$B$2:$L$2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2.4112739247371002</c:v>
                </c:pt>
                <c:pt idx="2">
                  <c:v>2.5643492463173003</c:v>
                </c:pt>
                <c:pt idx="3">
                  <c:v>3.3260963301262003</c:v>
                </c:pt>
                <c:pt idx="4">
                  <c:v>4.2977836661128004</c:v>
                </c:pt>
                <c:pt idx="5">
                  <c:v>6.3923617299598989</c:v>
                </c:pt>
                <c:pt idx="6">
                  <c:v>7.5301490865413996</c:v>
                </c:pt>
                <c:pt idx="7">
                  <c:v>10.4781221677662</c:v>
                </c:pt>
                <c:pt idx="8">
                  <c:v>11.691082902856699</c:v>
                </c:pt>
                <c:pt idx="9">
                  <c:v>14.288460062077899</c:v>
                </c:pt>
                <c:pt idx="10">
                  <c:v>15.923412252535698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1-442A-82B3-B752711D488C}"/>
            </c:ext>
          </c:extLst>
        </c:ser>
        <c:ser>
          <c:idx val="1"/>
          <c:order val="1"/>
          <c:tx>
            <c:v>Revaluation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'32.ábra'!$B$1:$L$1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'32.ábra'!$B$3:$L$3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-1.9837219905390999</c:v>
                </c:pt>
                <c:pt idx="2">
                  <c:v>4.0983268061252005</c:v>
                </c:pt>
                <c:pt idx="3">
                  <c:v>2.8158728368210006</c:v>
                </c:pt>
                <c:pt idx="4">
                  <c:v>1.0507640876098998</c:v>
                </c:pt>
                <c:pt idx="5">
                  <c:v>5.5496213039317004</c:v>
                </c:pt>
                <c:pt idx="6">
                  <c:v>4.7563445838226999</c:v>
                </c:pt>
                <c:pt idx="7">
                  <c:v>1.9160333048356004</c:v>
                </c:pt>
                <c:pt idx="8">
                  <c:v>-7.4071853550701157</c:v>
                </c:pt>
                <c:pt idx="9">
                  <c:v>7.4841876253885893</c:v>
                </c:pt>
                <c:pt idx="10">
                  <c:v>7.4596047269714392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1-442A-82B3-B752711D488C}"/>
            </c:ext>
          </c:extLst>
        </c:ser>
        <c:ser>
          <c:idx val="2"/>
          <c:order val="2"/>
          <c:tx>
            <c:v>Profit of extraordinary items</c:v>
          </c:tx>
          <c:spPr>
            <a:solidFill>
              <a:schemeClr val="tx2">
                <a:lumMod val="25000"/>
                <a:lumOff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'32.ábra'!$B$1:$L$1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'32.ábra'!$B$4:$L$4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-1.6830000000000001</c:v>
                </c:pt>
                <c:pt idx="2">
                  <c:v>-3.4329999999999998</c:v>
                </c:pt>
                <c:pt idx="3">
                  <c:v>-5.72</c:v>
                </c:pt>
                <c:pt idx="4">
                  <c:v>-10.434000000000001</c:v>
                </c:pt>
                <c:pt idx="5">
                  <c:v>-12.22</c:v>
                </c:pt>
                <c:pt idx="6">
                  <c:v>-13.059000000000001</c:v>
                </c:pt>
                <c:pt idx="7">
                  <c:v>-16.039000000000001</c:v>
                </c:pt>
                <c:pt idx="8">
                  <c:v>-11.124956590555986</c:v>
                </c:pt>
                <c:pt idx="9">
                  <c:v>-20.939921624007589</c:v>
                </c:pt>
                <c:pt idx="10">
                  <c:v>-23.690843205234639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61-442A-82B3-B752711D4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40107544"/>
        <c:axId val="640107936"/>
      </c:barChart>
      <c:lineChart>
        <c:grouping val="standard"/>
        <c:varyColors val="0"/>
        <c:ser>
          <c:idx val="4"/>
          <c:order val="3"/>
          <c:tx>
            <c:v>FDI stock (r.h.a.)</c:v>
          </c:tx>
          <c:spPr>
            <a:ln w="349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'32.ábra'!$B$5:$L$5</c:f>
              <c:numCache>
                <c:formatCode>0.0</c:formatCode>
                <c:ptCount val="11"/>
                <c:pt idx="0">
                  <c:v>49.693214576166092</c:v>
                </c:pt>
                <c:pt idx="1">
                  <c:v>48.358753828145701</c:v>
                </c:pt>
                <c:pt idx="2">
                  <c:v>53.643071778717299</c:v>
                </c:pt>
                <c:pt idx="3">
                  <c:v>51.297013532898497</c:v>
                </c:pt>
                <c:pt idx="4">
                  <c:v>45.620492964610705</c:v>
                </c:pt>
                <c:pt idx="5">
                  <c:v>50.283188868006604</c:v>
                </c:pt>
                <c:pt idx="6">
                  <c:v>51.036516945814498</c:v>
                </c:pt>
                <c:pt idx="7">
                  <c:v>48.478581869526003</c:v>
                </c:pt>
                <c:pt idx="8">
                  <c:v>45.081669074842893</c:v>
                </c:pt>
                <c:pt idx="9">
                  <c:v>52.584436437380297</c:v>
                </c:pt>
                <c:pt idx="10">
                  <c:v>51.076991258815006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61-442A-82B3-B752711D4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49184"/>
        <c:axId val="639948792"/>
      </c:lineChart>
      <c:catAx>
        <c:axId val="640107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0107936"/>
        <c:crosses val="autoZero"/>
        <c:auto val="1"/>
        <c:lblAlgn val="ctr"/>
        <c:lblOffset val="100"/>
        <c:noMultiLvlLbl val="0"/>
      </c:catAx>
      <c:valAx>
        <c:axId val="640107936"/>
        <c:scaling>
          <c:orientation val="minMax"/>
          <c:max val="25"/>
          <c:min val="-25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2870157197992674E-2"/>
              <c:y val="4.3413447664591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0107544"/>
        <c:crosses val="autoZero"/>
        <c:crossBetween val="between"/>
      </c:valAx>
      <c:valAx>
        <c:axId val="639948792"/>
        <c:scaling>
          <c:orientation val="minMax"/>
          <c:max val="75"/>
          <c:min val="2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80871071301236841"/>
              <c:y val="1.3703260914373782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9949184"/>
        <c:crosses val="max"/>
        <c:crossBetween val="between"/>
        <c:majorUnit val="5"/>
      </c:valAx>
      <c:catAx>
        <c:axId val="63994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6399487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775539075005264"/>
          <c:w val="1"/>
          <c:h val="8.2244609249947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44717885478464E-2"/>
          <c:y val="4.2870518928080692E-2"/>
          <c:w val="0.90811056422904279"/>
          <c:h val="0.72283981481481463"/>
        </c:manualLayout>
      </c:layout>
      <c:lineChart>
        <c:grouping val="standard"/>
        <c:varyColors val="0"/>
        <c:ser>
          <c:idx val="0"/>
          <c:order val="0"/>
          <c:tx>
            <c:strRef>
              <c:f>'33.ábra'!$A$2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508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'33.ábra'!$B$1:$O$1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2017*</c:v>
                </c:pt>
              </c:strCache>
            </c:strRef>
          </c:cat>
          <c:val>
            <c:numRef>
              <c:f>'33.ábra'!$B$2:$O$2</c:f>
              <c:numCache>
                <c:formatCode>0.0</c:formatCode>
                <c:ptCount val="14"/>
                <c:pt idx="0">
                  <c:v>10.77448663546757</c:v>
                </c:pt>
                <c:pt idx="1">
                  <c:v>9.8822827349025282</c:v>
                </c:pt>
                <c:pt idx="2">
                  <c:v>10.726156492455335</c:v>
                </c:pt>
                <c:pt idx="3">
                  <c:v>11.533721505368977</c:v>
                </c:pt>
                <c:pt idx="4">
                  <c:v>8.4871225436094129</c:v>
                </c:pt>
                <c:pt idx="5">
                  <c:v>6.0941291608718862</c:v>
                </c:pt>
                <c:pt idx="6">
                  <c:v>6.6317014279860906</c:v>
                </c:pt>
                <c:pt idx="7">
                  <c:v>8.0438552968910759</c:v>
                </c:pt>
                <c:pt idx="8">
                  <c:v>7.599635731447334</c:v>
                </c:pt>
                <c:pt idx="9">
                  <c:v>6.8770274787112591</c:v>
                </c:pt>
                <c:pt idx="10">
                  <c:v>9.3140321657701008</c:v>
                </c:pt>
                <c:pt idx="11">
                  <c:v>8.8856556923315129</c:v>
                </c:pt>
                <c:pt idx="12">
                  <c:v>9.6244223628474757</c:v>
                </c:pt>
                <c:pt idx="13">
                  <c:v>11.709435432022742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15-4AF4-B6C4-B3DD5943FDC4}"/>
            </c:ext>
          </c:extLst>
        </c:ser>
        <c:ser>
          <c:idx val="1"/>
          <c:order val="1"/>
          <c:tx>
            <c:strRef>
              <c:f>'33.ábra'!$A$3</c:f>
              <c:strCache>
                <c:ptCount val="1"/>
                <c:pt idx="0">
                  <c:v>Csehország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'33.ábra'!$B$1:$O$1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2017*</c:v>
                </c:pt>
              </c:strCache>
            </c:strRef>
          </c:cat>
          <c:val>
            <c:numRef>
              <c:f>'33.ábra'!$B$3:$O$3</c:f>
              <c:numCache>
                <c:formatCode>0.0</c:formatCode>
                <c:ptCount val="14"/>
                <c:pt idx="0">
                  <c:v>12.757568187002381</c:v>
                </c:pt>
                <c:pt idx="1">
                  <c:v>11.182650695858342</c:v>
                </c:pt>
                <c:pt idx="2">
                  <c:v>12.851164583448046</c:v>
                </c:pt>
                <c:pt idx="3">
                  <c:v>15.607200410460976</c:v>
                </c:pt>
                <c:pt idx="4">
                  <c:v>12.437669046231344</c:v>
                </c:pt>
                <c:pt idx="5">
                  <c:v>11.815328412449812</c:v>
                </c:pt>
                <c:pt idx="6">
                  <c:v>12.626290402044022</c:v>
                </c:pt>
                <c:pt idx="7">
                  <c:v>12.493462764623706</c:v>
                </c:pt>
                <c:pt idx="8">
                  <c:v>12.046595270687387</c:v>
                </c:pt>
                <c:pt idx="9">
                  <c:v>12.306822402077067</c:v>
                </c:pt>
                <c:pt idx="10">
                  <c:v>12.834686094538275</c:v>
                </c:pt>
                <c:pt idx="11">
                  <c:v>12.551668454823597</c:v>
                </c:pt>
                <c:pt idx="12">
                  <c:v>12.53688423044291</c:v>
                </c:pt>
                <c:pt idx="13">
                  <c:v>12.111629812243512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5-4AF4-B6C4-B3DD5943FDC4}"/>
            </c:ext>
          </c:extLst>
        </c:ser>
        <c:ser>
          <c:idx val="2"/>
          <c:order val="2"/>
          <c:tx>
            <c:strRef>
              <c:f>'33.ábra'!$A$4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'33.ábra'!$B$1:$O$1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2017*</c:v>
                </c:pt>
              </c:strCache>
            </c:strRef>
          </c:cat>
          <c:val>
            <c:numRef>
              <c:f>'33.ábra'!$B$4:$O$4</c:f>
              <c:numCache>
                <c:formatCode>0.0</c:formatCode>
                <c:ptCount val="14"/>
                <c:pt idx="0">
                  <c:v>14.125606950432626</c:v>
                </c:pt>
                <c:pt idx="1">
                  <c:v>11.154673586301453</c:v>
                </c:pt>
                <c:pt idx="2">
                  <c:v>12.920895203503898</c:v>
                </c:pt>
                <c:pt idx="3">
                  <c:v>13.355998516537145</c:v>
                </c:pt>
                <c:pt idx="4">
                  <c:v>8.3867403816269164</c:v>
                </c:pt>
                <c:pt idx="5">
                  <c:v>9.2219829795960226</c:v>
                </c:pt>
                <c:pt idx="6">
                  <c:v>10.477047646013887</c:v>
                </c:pt>
                <c:pt idx="7">
                  <c:v>11.177380163463663</c:v>
                </c:pt>
                <c:pt idx="8">
                  <c:v>9.1398170465365478</c:v>
                </c:pt>
                <c:pt idx="9">
                  <c:v>8.984078451063727</c:v>
                </c:pt>
                <c:pt idx="10">
                  <c:v>10.411875776032446</c:v>
                </c:pt>
                <c:pt idx="11">
                  <c:v>11.189739979406767</c:v>
                </c:pt>
                <c:pt idx="12">
                  <c:v>12.273376651221787</c:v>
                </c:pt>
                <c:pt idx="13">
                  <c:v>10.12347109939182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15-4AF4-B6C4-B3DD5943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897920"/>
        <c:axId val="398899456"/>
      </c:lineChart>
      <c:lineChart>
        <c:grouping val="standard"/>
        <c:varyColors val="0"/>
        <c:ser>
          <c:idx val="3"/>
          <c:order val="3"/>
          <c:tx>
            <c:strRef>
              <c:f>'33.ábra'!$A$5</c:f>
              <c:strCache>
                <c:ptCount val="1"/>
                <c:pt idx="0">
                  <c:v>Szlovákia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'33.ábra'!$B$1:$O$1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2017*</c:v>
                </c:pt>
              </c:strCache>
            </c:strRef>
          </c:cat>
          <c:val>
            <c:numRef>
              <c:f>'33.ábra'!$B$5:$O$5</c:f>
              <c:numCache>
                <c:formatCode>0.0</c:formatCode>
                <c:ptCount val="14"/>
                <c:pt idx="0">
                  <c:v>13.959084169256666</c:v>
                </c:pt>
                <c:pt idx="1">
                  <c:v>12.348424604297799</c:v>
                </c:pt>
                <c:pt idx="2">
                  <c:v>13.861729063490294</c:v>
                </c:pt>
                <c:pt idx="3">
                  <c:v>12.8578594454239</c:v>
                </c:pt>
                <c:pt idx="4">
                  <c:v>9.1198673030703095</c:v>
                </c:pt>
                <c:pt idx="5">
                  <c:v>7.3613026065261637</c:v>
                </c:pt>
                <c:pt idx="6">
                  <c:v>11.136413675966407</c:v>
                </c:pt>
                <c:pt idx="7">
                  <c:v>12.134830800161073</c:v>
                </c:pt>
                <c:pt idx="8">
                  <c:v>8.4774812783461666</c:v>
                </c:pt>
                <c:pt idx="9">
                  <c:v>6.0913993594271725</c:v>
                </c:pt>
                <c:pt idx="10">
                  <c:v>7.8001075512117142</c:v>
                </c:pt>
                <c:pt idx="11">
                  <c:v>10.32301532944668</c:v>
                </c:pt>
                <c:pt idx="12">
                  <c:v>8.6451741895740213</c:v>
                </c:pt>
                <c:pt idx="13">
                  <c:v>10.041964842552563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15-4AF4-B6C4-B3DD5943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07648"/>
        <c:axId val="398905728"/>
      </c:lineChart>
      <c:catAx>
        <c:axId val="3988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899456"/>
        <c:crosses val="autoZero"/>
        <c:auto val="1"/>
        <c:lblAlgn val="ctr"/>
        <c:lblOffset val="100"/>
        <c:noMultiLvlLbl val="0"/>
      </c:catAx>
      <c:valAx>
        <c:axId val="398899456"/>
        <c:scaling>
          <c:orientation val="minMax"/>
          <c:max val="16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7748719229952961E-2"/>
              <c:y val="7.1911073811698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897920"/>
        <c:crosses val="autoZero"/>
        <c:crossBetween val="between"/>
        <c:majorUnit val="2"/>
      </c:valAx>
      <c:valAx>
        <c:axId val="398905728"/>
        <c:scaling>
          <c:orientation val="minMax"/>
          <c:max val="16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01184019202806"/>
              <c:y val="7.1913580246913588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907648"/>
        <c:crosses val="max"/>
        <c:crossBetween val="between"/>
        <c:majorUnit val="2"/>
      </c:valAx>
      <c:catAx>
        <c:axId val="39890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905728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511635802469137"/>
          <c:w val="1"/>
          <c:h val="4.784660602095534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44717885478464E-2"/>
          <c:y val="4.2870518928080692E-2"/>
          <c:w val="0.90811056422904279"/>
          <c:h val="0.74635833333333335"/>
        </c:manualLayout>
      </c:layout>
      <c:lineChart>
        <c:grouping val="standard"/>
        <c:varyColors val="0"/>
        <c:ser>
          <c:idx val="0"/>
          <c:order val="0"/>
          <c:tx>
            <c:v>Hungary</c:v>
          </c:tx>
          <c:spPr>
            <a:ln w="508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'33.ábra'!$B$1:$O$1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2017*</c:v>
                </c:pt>
              </c:strCache>
            </c:strRef>
          </c:cat>
          <c:val>
            <c:numRef>
              <c:f>'33.ábra'!$B$2:$O$2</c:f>
              <c:numCache>
                <c:formatCode>0.0</c:formatCode>
                <c:ptCount val="14"/>
                <c:pt idx="0">
                  <c:v>10.77448663546757</c:v>
                </c:pt>
                <c:pt idx="1">
                  <c:v>9.8822827349025282</c:v>
                </c:pt>
                <c:pt idx="2">
                  <c:v>10.726156492455335</c:v>
                </c:pt>
                <c:pt idx="3">
                  <c:v>11.533721505368977</c:v>
                </c:pt>
                <c:pt idx="4">
                  <c:v>8.4871225436094129</c:v>
                </c:pt>
                <c:pt idx="5">
                  <c:v>6.0941291608718862</c:v>
                </c:pt>
                <c:pt idx="6">
                  <c:v>6.6317014279860906</c:v>
                </c:pt>
                <c:pt idx="7">
                  <c:v>8.0438552968910759</c:v>
                </c:pt>
                <c:pt idx="8">
                  <c:v>7.599635731447334</c:v>
                </c:pt>
                <c:pt idx="9">
                  <c:v>6.8770274787112591</c:v>
                </c:pt>
                <c:pt idx="10">
                  <c:v>9.3140321657701008</c:v>
                </c:pt>
                <c:pt idx="11">
                  <c:v>8.8856556923315129</c:v>
                </c:pt>
                <c:pt idx="12">
                  <c:v>9.6244223628474757</c:v>
                </c:pt>
                <c:pt idx="13">
                  <c:v>11.709435432022742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34-4C96-808E-6A5925E8DB57}"/>
            </c:ext>
          </c:extLst>
        </c:ser>
        <c:ser>
          <c:idx val="1"/>
          <c:order val="1"/>
          <c:tx>
            <c:v>Czech Republic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'33.ábra'!$B$1:$O$1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2017*</c:v>
                </c:pt>
              </c:strCache>
            </c:strRef>
          </c:cat>
          <c:val>
            <c:numRef>
              <c:f>'33.ábra'!$B$3:$O$3</c:f>
              <c:numCache>
                <c:formatCode>0.0</c:formatCode>
                <c:ptCount val="14"/>
                <c:pt idx="0">
                  <c:v>12.757568187002381</c:v>
                </c:pt>
                <c:pt idx="1">
                  <c:v>11.182650695858342</c:v>
                </c:pt>
                <c:pt idx="2">
                  <c:v>12.851164583448046</c:v>
                </c:pt>
                <c:pt idx="3">
                  <c:v>15.607200410460976</c:v>
                </c:pt>
                <c:pt idx="4">
                  <c:v>12.437669046231344</c:v>
                </c:pt>
                <c:pt idx="5">
                  <c:v>11.815328412449812</c:v>
                </c:pt>
                <c:pt idx="6">
                  <c:v>12.626290402044022</c:v>
                </c:pt>
                <c:pt idx="7">
                  <c:v>12.493462764623706</c:v>
                </c:pt>
                <c:pt idx="8">
                  <c:v>12.046595270687387</c:v>
                </c:pt>
                <c:pt idx="9">
                  <c:v>12.306822402077067</c:v>
                </c:pt>
                <c:pt idx="10">
                  <c:v>12.834686094538275</c:v>
                </c:pt>
                <c:pt idx="11">
                  <c:v>12.551668454823597</c:v>
                </c:pt>
                <c:pt idx="12">
                  <c:v>12.53688423044291</c:v>
                </c:pt>
                <c:pt idx="13">
                  <c:v>12.111629812243512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34-4C96-808E-6A5925E8DB57}"/>
            </c:ext>
          </c:extLst>
        </c:ser>
        <c:ser>
          <c:idx val="2"/>
          <c:order val="2"/>
          <c:tx>
            <c:v>Poland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'33.ábra'!$B$1:$O$1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2017*</c:v>
                </c:pt>
              </c:strCache>
            </c:strRef>
          </c:cat>
          <c:val>
            <c:numRef>
              <c:f>'33.ábra'!$B$4:$O$4</c:f>
              <c:numCache>
                <c:formatCode>0.0</c:formatCode>
                <c:ptCount val="14"/>
                <c:pt idx="0">
                  <c:v>14.125606950432626</c:v>
                </c:pt>
                <c:pt idx="1">
                  <c:v>11.154673586301453</c:v>
                </c:pt>
                <c:pt idx="2">
                  <c:v>12.920895203503898</c:v>
                </c:pt>
                <c:pt idx="3">
                  <c:v>13.355998516537145</c:v>
                </c:pt>
                <c:pt idx="4">
                  <c:v>8.3867403816269164</c:v>
                </c:pt>
                <c:pt idx="5">
                  <c:v>9.2219829795960226</c:v>
                </c:pt>
                <c:pt idx="6">
                  <c:v>10.477047646013887</c:v>
                </c:pt>
                <c:pt idx="7">
                  <c:v>11.177380163463663</c:v>
                </c:pt>
                <c:pt idx="8">
                  <c:v>9.1398170465365478</c:v>
                </c:pt>
                <c:pt idx="9">
                  <c:v>8.984078451063727</c:v>
                </c:pt>
                <c:pt idx="10">
                  <c:v>10.411875776032446</c:v>
                </c:pt>
                <c:pt idx="11">
                  <c:v>11.189739979406767</c:v>
                </c:pt>
                <c:pt idx="12">
                  <c:v>12.273376651221787</c:v>
                </c:pt>
                <c:pt idx="13">
                  <c:v>10.12347109939182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34-4C96-808E-6A5925E8D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897920"/>
        <c:axId val="398899456"/>
      </c:lineChart>
      <c:lineChart>
        <c:grouping val="standard"/>
        <c:varyColors val="0"/>
        <c:ser>
          <c:idx val="3"/>
          <c:order val="3"/>
          <c:tx>
            <c:v>Slovakia</c:v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'33.ábra'!$B$1:$O$1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2017*</c:v>
                </c:pt>
              </c:strCache>
            </c:strRef>
          </c:cat>
          <c:val>
            <c:numRef>
              <c:f>'33.ábra'!$B$5:$O$5</c:f>
              <c:numCache>
                <c:formatCode>0.0</c:formatCode>
                <c:ptCount val="14"/>
                <c:pt idx="0">
                  <c:v>13.959084169256666</c:v>
                </c:pt>
                <c:pt idx="1">
                  <c:v>12.348424604297799</c:v>
                </c:pt>
                <c:pt idx="2">
                  <c:v>13.861729063490294</c:v>
                </c:pt>
                <c:pt idx="3">
                  <c:v>12.8578594454239</c:v>
                </c:pt>
                <c:pt idx="4">
                  <c:v>9.1198673030703095</c:v>
                </c:pt>
                <c:pt idx="5">
                  <c:v>7.3613026065261637</c:v>
                </c:pt>
                <c:pt idx="6">
                  <c:v>11.136413675966407</c:v>
                </c:pt>
                <c:pt idx="7">
                  <c:v>12.134830800161073</c:v>
                </c:pt>
                <c:pt idx="8">
                  <c:v>8.4774812783461666</c:v>
                </c:pt>
                <c:pt idx="9">
                  <c:v>6.0913993594271725</c:v>
                </c:pt>
                <c:pt idx="10">
                  <c:v>7.8001075512117142</c:v>
                </c:pt>
                <c:pt idx="11">
                  <c:v>10.32301532944668</c:v>
                </c:pt>
                <c:pt idx="12">
                  <c:v>8.6451741895740213</c:v>
                </c:pt>
                <c:pt idx="13">
                  <c:v>10.041964842552563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34-4C96-808E-6A5925E8D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07648"/>
        <c:axId val="398905728"/>
      </c:lineChart>
      <c:catAx>
        <c:axId val="3988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899456"/>
        <c:crosses val="autoZero"/>
        <c:auto val="1"/>
        <c:lblAlgn val="ctr"/>
        <c:lblOffset val="100"/>
        <c:noMultiLvlLbl val="0"/>
      </c:catAx>
      <c:valAx>
        <c:axId val="398899456"/>
        <c:scaling>
          <c:orientation val="minMax"/>
          <c:max val="16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7748719229952961E-2"/>
              <c:y val="7.1911073811698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897920"/>
        <c:crosses val="autoZero"/>
        <c:crossBetween val="between"/>
        <c:majorUnit val="2"/>
      </c:valAx>
      <c:valAx>
        <c:axId val="398905728"/>
        <c:scaling>
          <c:orientation val="minMax"/>
          <c:max val="16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028793483721389"/>
              <c:y val="7.1911073811698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907648"/>
        <c:crosses val="max"/>
        <c:crossBetween val="between"/>
        <c:majorUnit val="2"/>
      </c:valAx>
      <c:catAx>
        <c:axId val="39890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905728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2863487654320986"/>
          <c:w val="1"/>
          <c:h val="4.784660602095534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61578241819054E-2"/>
          <c:y val="4.7115905182698557E-2"/>
          <c:w val="0.90807684351636186"/>
          <c:h val="0.69862628456709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'34.ábra'!$A$5</c:f>
              <c:strCache>
                <c:ptCount val="1"/>
                <c:pt idx="0">
                  <c:v>Osztalék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'34.ábra'!$B$3:$BE$4</c:f>
              <c:multiLvlStrCache>
                <c:ptCount val="56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2017*</c:v>
                  </c:pt>
                  <c:pt idx="28">
                    <c:v>2004</c:v>
                  </c:pt>
                  <c:pt idx="29">
                    <c:v>2005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2017*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2008</c:v>
                  </c:pt>
                  <c:pt idx="47">
                    <c:v>2009</c:v>
                  </c:pt>
                  <c:pt idx="48">
                    <c:v>2010</c:v>
                  </c:pt>
                  <c:pt idx="49">
                    <c:v>2011</c:v>
                  </c:pt>
                  <c:pt idx="50">
                    <c:v>2012</c:v>
                  </c:pt>
                  <c:pt idx="51">
                    <c:v>2013</c:v>
                  </c:pt>
                  <c:pt idx="52">
                    <c:v>2014</c:v>
                  </c:pt>
                  <c:pt idx="53">
                    <c:v>2015</c:v>
                  </c:pt>
                  <c:pt idx="54">
                    <c:v>2016</c:v>
                  </c:pt>
                  <c:pt idx="55">
                    <c:v>2017*</c:v>
                  </c:pt>
                </c:lvl>
                <c:lvl>
                  <c:pt idx="0">
                    <c:v>Magyarország</c:v>
                  </c:pt>
                  <c:pt idx="14">
                    <c:v>Csehország</c:v>
                  </c:pt>
                  <c:pt idx="28">
                    <c:v>Lengyelország</c:v>
                  </c:pt>
                  <c:pt idx="42">
                    <c:v>Szlovákia</c:v>
                  </c:pt>
                </c:lvl>
              </c:multiLvlStrCache>
            </c:multiLvlStrRef>
          </c:cat>
          <c:val>
            <c:numRef>
              <c:f>'34.ábra'!$B$5:$BE$5</c:f>
              <c:numCache>
                <c:formatCode>0.0</c:formatCode>
                <c:ptCount val="56"/>
                <c:pt idx="0">
                  <c:v>4.8533650244867514</c:v>
                </c:pt>
                <c:pt idx="1">
                  <c:v>5.4665940099625052</c:v>
                </c:pt>
                <c:pt idx="2">
                  <c:v>7.9241573595903869</c:v>
                </c:pt>
                <c:pt idx="3">
                  <c:v>7.4837913812853127</c:v>
                </c:pt>
                <c:pt idx="4">
                  <c:v>6.9552791158153688</c:v>
                </c:pt>
                <c:pt idx="5">
                  <c:v>6.4450380041711908</c:v>
                </c:pt>
                <c:pt idx="6">
                  <c:v>6.9502191458646889</c:v>
                </c:pt>
                <c:pt idx="7">
                  <c:v>5.9115124710399929</c:v>
                </c:pt>
                <c:pt idx="8">
                  <c:v>5.2434024713132512</c:v>
                </c:pt>
                <c:pt idx="9">
                  <c:v>4.520861035630638</c:v>
                </c:pt>
                <c:pt idx="10">
                  <c:v>3.8837727992059623</c:v>
                </c:pt>
                <c:pt idx="11">
                  <c:v>4.0641368657548744</c:v>
                </c:pt>
                <c:pt idx="12">
                  <c:v>4.02097214411606</c:v>
                </c:pt>
                <c:pt idx="13">
                  <c:v>3.6850947069790383</c:v>
                </c:pt>
                <c:pt idx="14">
                  <c:v>6.3057362892801683</c:v>
                </c:pt>
                <c:pt idx="15">
                  <c:v>5.3996227645715997</c:v>
                </c:pt>
                <c:pt idx="16">
                  <c:v>7.2040820072316123</c:v>
                </c:pt>
                <c:pt idx="17">
                  <c:v>8.2897218548789233</c:v>
                </c:pt>
                <c:pt idx="18">
                  <c:v>10.161030529249905</c:v>
                </c:pt>
                <c:pt idx="19">
                  <c:v>8.5614989768271386</c:v>
                </c:pt>
                <c:pt idx="20">
                  <c:v>9.1860585020451673</c:v>
                </c:pt>
                <c:pt idx="21">
                  <c:v>10.647514656541414</c:v>
                </c:pt>
                <c:pt idx="22">
                  <c:v>8.7159996779128743</c:v>
                </c:pt>
                <c:pt idx="23">
                  <c:v>8.590875582307012</c:v>
                </c:pt>
                <c:pt idx="24">
                  <c:v>9.8106793928460334</c:v>
                </c:pt>
                <c:pt idx="25">
                  <c:v>9.7840191470342255</c:v>
                </c:pt>
                <c:pt idx="26">
                  <c:v>9.5724432564739796</c:v>
                </c:pt>
                <c:pt idx="27">
                  <c:v>7.5491413123388433</c:v>
                </c:pt>
                <c:pt idx="28">
                  <c:v>4.3018320390971674</c:v>
                </c:pt>
                <c:pt idx="29">
                  <c:v>6.7162113380784403</c:v>
                </c:pt>
                <c:pt idx="30">
                  <c:v>6.8367428693515633</c:v>
                </c:pt>
                <c:pt idx="31">
                  <c:v>6.2324350958735169</c:v>
                </c:pt>
                <c:pt idx="32">
                  <c:v>9.1970907243016633</c:v>
                </c:pt>
                <c:pt idx="33">
                  <c:v>5.5516251409822637</c:v>
                </c:pt>
                <c:pt idx="34">
                  <c:v>5.8829865273186748</c:v>
                </c:pt>
                <c:pt idx="35">
                  <c:v>6.4664789043516686</c:v>
                </c:pt>
                <c:pt idx="36">
                  <c:v>5.6950628961451555</c:v>
                </c:pt>
                <c:pt idx="37">
                  <c:v>6.3881217533729053</c:v>
                </c:pt>
                <c:pt idx="38">
                  <c:v>5.3432175682724887</c:v>
                </c:pt>
                <c:pt idx="39">
                  <c:v>5.7411393268741708</c:v>
                </c:pt>
                <c:pt idx="40">
                  <c:v>6.2918518284467178</c:v>
                </c:pt>
                <c:pt idx="41">
                  <c:v>4.8140528462744561</c:v>
                </c:pt>
                <c:pt idx="42">
                  <c:v>4.8472120351852936</c:v>
                </c:pt>
                <c:pt idx="43">
                  <c:v>8.3085106860934772</c:v>
                </c:pt>
                <c:pt idx="44">
                  <c:v>9.5139895217924426</c:v>
                </c:pt>
                <c:pt idx="45">
                  <c:v>10.333571844824917</c:v>
                </c:pt>
                <c:pt idx="46">
                  <c:v>8.4347178497681199</c:v>
                </c:pt>
                <c:pt idx="47">
                  <c:v>7.192239511522553</c:v>
                </c:pt>
                <c:pt idx="48">
                  <c:v>7.404774635926147</c:v>
                </c:pt>
                <c:pt idx="49">
                  <c:v>7.1983046214350166</c:v>
                </c:pt>
                <c:pt idx="50">
                  <c:v>7.0231105485825456</c:v>
                </c:pt>
                <c:pt idx="51">
                  <c:v>6.6553757904322595</c:v>
                </c:pt>
                <c:pt idx="52">
                  <c:v>8.6725653314840017</c:v>
                </c:pt>
                <c:pt idx="53">
                  <c:v>8.3479500414836085</c:v>
                </c:pt>
                <c:pt idx="54">
                  <c:v>7.8032714244800232</c:v>
                </c:pt>
                <c:pt idx="55">
                  <c:v>7.419426445250151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1-48E4-A782-D1C384261401}"/>
            </c:ext>
          </c:extLst>
        </c:ser>
        <c:ser>
          <c:idx val="1"/>
          <c:order val="1"/>
          <c:tx>
            <c:strRef>
              <c:f>'34.ábra'!$A$6</c:f>
              <c:strCache>
                <c:ptCount val="1"/>
                <c:pt idx="0">
                  <c:v>Újrabefektetés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multiLvlStrRef>
              <c:f>'34.ábra'!$B$3:$BE$4</c:f>
              <c:multiLvlStrCache>
                <c:ptCount val="56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2017*</c:v>
                  </c:pt>
                  <c:pt idx="28">
                    <c:v>2004</c:v>
                  </c:pt>
                  <c:pt idx="29">
                    <c:v>2005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2017*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2008</c:v>
                  </c:pt>
                  <c:pt idx="47">
                    <c:v>2009</c:v>
                  </c:pt>
                  <c:pt idx="48">
                    <c:v>2010</c:v>
                  </c:pt>
                  <c:pt idx="49">
                    <c:v>2011</c:v>
                  </c:pt>
                  <c:pt idx="50">
                    <c:v>2012</c:v>
                  </c:pt>
                  <c:pt idx="51">
                    <c:v>2013</c:v>
                  </c:pt>
                  <c:pt idx="52">
                    <c:v>2014</c:v>
                  </c:pt>
                  <c:pt idx="53">
                    <c:v>2015</c:v>
                  </c:pt>
                  <c:pt idx="54">
                    <c:v>2016</c:v>
                  </c:pt>
                  <c:pt idx="55">
                    <c:v>2017*</c:v>
                  </c:pt>
                </c:lvl>
                <c:lvl>
                  <c:pt idx="0">
                    <c:v>Magyarország</c:v>
                  </c:pt>
                  <c:pt idx="14">
                    <c:v>Csehország</c:v>
                  </c:pt>
                  <c:pt idx="28">
                    <c:v>Lengyelország</c:v>
                  </c:pt>
                  <c:pt idx="42">
                    <c:v>Szlovákia</c:v>
                  </c:pt>
                </c:lvl>
              </c:multiLvlStrCache>
            </c:multiLvlStrRef>
          </c:cat>
          <c:val>
            <c:numRef>
              <c:f>'34.ábra'!$B$6:$BE$6</c:f>
              <c:numCache>
                <c:formatCode>0.0</c:formatCode>
                <c:ptCount val="56"/>
                <c:pt idx="0">
                  <c:v>5.9211216109808182</c:v>
                </c:pt>
                <c:pt idx="1">
                  <c:v>4.415688724940023</c:v>
                </c:pt>
                <c:pt idx="2">
                  <c:v>2.8019991328649478</c:v>
                </c:pt>
                <c:pt idx="3">
                  <c:v>4.049930124083664</c:v>
                </c:pt>
                <c:pt idx="4">
                  <c:v>1.5318434277940436</c:v>
                </c:pt>
                <c:pt idx="5">
                  <c:v>-0.35090884329930483</c:v>
                </c:pt>
                <c:pt idx="6">
                  <c:v>-0.31851771787859845</c:v>
                </c:pt>
                <c:pt idx="7">
                  <c:v>2.1323428258510826</c:v>
                </c:pt>
                <c:pt idx="8">
                  <c:v>2.3562332601340832</c:v>
                </c:pt>
                <c:pt idx="9">
                  <c:v>2.3561664430806215</c:v>
                </c:pt>
                <c:pt idx="10">
                  <c:v>5.4302593665641385</c:v>
                </c:pt>
                <c:pt idx="11">
                  <c:v>4.8215188265766384</c:v>
                </c:pt>
                <c:pt idx="12">
                  <c:v>5.6034502187314157</c:v>
                </c:pt>
                <c:pt idx="13">
                  <c:v>8.0243407250437038</c:v>
                </c:pt>
                <c:pt idx="14">
                  <c:v>6.4518318977222124</c:v>
                </c:pt>
                <c:pt idx="15">
                  <c:v>5.7830279312867425</c:v>
                </c:pt>
                <c:pt idx="16">
                  <c:v>5.6470825762164338</c:v>
                </c:pt>
                <c:pt idx="17">
                  <c:v>7.3174785555820518</c:v>
                </c:pt>
                <c:pt idx="18">
                  <c:v>2.2766385169814387</c:v>
                </c:pt>
                <c:pt idx="19">
                  <c:v>3.2538294356226745</c:v>
                </c:pt>
                <c:pt idx="20">
                  <c:v>3.4402318999988544</c:v>
                </c:pt>
                <c:pt idx="21">
                  <c:v>1.8459481080822915</c:v>
                </c:pt>
                <c:pt idx="22">
                  <c:v>3.3305955927745123</c:v>
                </c:pt>
                <c:pt idx="23">
                  <c:v>3.7159468197700551</c:v>
                </c:pt>
                <c:pt idx="24">
                  <c:v>3.0240067016922429</c:v>
                </c:pt>
                <c:pt idx="25">
                  <c:v>2.7676493077893705</c:v>
                </c:pt>
                <c:pt idx="26">
                  <c:v>2.9644409739689306</c:v>
                </c:pt>
                <c:pt idx="27">
                  <c:v>4.5624884999046689</c:v>
                </c:pt>
                <c:pt idx="28">
                  <c:v>9.8237749113354589</c:v>
                </c:pt>
                <c:pt idx="29">
                  <c:v>4.4384622482230123</c:v>
                </c:pt>
                <c:pt idx="30">
                  <c:v>6.0841523341523347</c:v>
                </c:pt>
                <c:pt idx="31">
                  <c:v>7.1235634206636282</c:v>
                </c:pt>
                <c:pt idx="32">
                  <c:v>-0.81035034267474604</c:v>
                </c:pt>
                <c:pt idx="33">
                  <c:v>3.6703578386137594</c:v>
                </c:pt>
                <c:pt idx="34">
                  <c:v>4.5940611186952118</c:v>
                </c:pt>
                <c:pt idx="35">
                  <c:v>4.7109012591119948</c:v>
                </c:pt>
                <c:pt idx="36">
                  <c:v>3.4447541503913923</c:v>
                </c:pt>
                <c:pt idx="37">
                  <c:v>2.5959566976908222</c:v>
                </c:pt>
                <c:pt idx="38">
                  <c:v>5.0686582077599569</c:v>
                </c:pt>
                <c:pt idx="39">
                  <c:v>5.4486006525325958</c:v>
                </c:pt>
                <c:pt idx="40">
                  <c:v>5.9815248227750688</c:v>
                </c:pt>
                <c:pt idx="41">
                  <c:v>5.3094182531173635</c:v>
                </c:pt>
                <c:pt idx="42">
                  <c:v>9.1118721340713726</c:v>
                </c:pt>
                <c:pt idx="43">
                  <c:v>4.0399139182043227</c:v>
                </c:pt>
                <c:pt idx="44">
                  <c:v>4.3477395416978517</c:v>
                </c:pt>
                <c:pt idx="45">
                  <c:v>2.5242876005989836</c:v>
                </c:pt>
                <c:pt idx="46">
                  <c:v>0.68514945330219024</c:v>
                </c:pt>
                <c:pt idx="47">
                  <c:v>0.16906309500361105</c:v>
                </c:pt>
                <c:pt idx="48">
                  <c:v>3.7316390400402604</c:v>
                </c:pt>
                <c:pt idx="49">
                  <c:v>4.9365261787260559</c:v>
                </c:pt>
                <c:pt idx="50">
                  <c:v>1.4543707297636208</c:v>
                </c:pt>
                <c:pt idx="51">
                  <c:v>-0.56397643100508665</c:v>
                </c:pt>
                <c:pt idx="52">
                  <c:v>-0.8724577802722866</c:v>
                </c:pt>
                <c:pt idx="53">
                  <c:v>1.975065287963071</c:v>
                </c:pt>
                <c:pt idx="54">
                  <c:v>0.8419027650939982</c:v>
                </c:pt>
                <c:pt idx="55">
                  <c:v>2.6225383973024115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1-48E4-A782-D1C384261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98545664"/>
        <c:axId val="398547200"/>
      </c:barChart>
      <c:lineChart>
        <c:grouping val="standard"/>
        <c:varyColors val="0"/>
        <c:ser>
          <c:idx val="2"/>
          <c:order val="2"/>
          <c:tx>
            <c:strRef>
              <c:f>'34.ábra'!$A$7</c:f>
              <c:strCache>
                <c:ptCount val="1"/>
                <c:pt idx="0">
                  <c:v>Profit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2-D4A1-48E4-A782-D1C38426140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3-D4A1-48E4-A782-D1C38426140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4-D4A1-48E4-A782-D1C384261401}"/>
              </c:ext>
            </c:extLst>
          </c:dPt>
          <c:dPt>
            <c:idx val="1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D4A1-48E4-A782-D1C384261401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7-D4A1-48E4-A782-D1C384261401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8-D4A1-48E4-A782-D1C384261401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09-D4A1-48E4-A782-D1C384261401}"/>
              </c:ext>
            </c:extLst>
          </c:dPt>
          <c:dPt>
            <c:idx val="28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D4A1-48E4-A782-D1C384261401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0C-D4A1-48E4-A782-D1C384261401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D-D4A1-48E4-A782-D1C384261401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E-D4A1-48E4-A782-D1C384261401}"/>
              </c:ext>
            </c:extLst>
          </c:dPt>
          <c:dPt>
            <c:idx val="4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D4A1-48E4-A782-D1C384261401}"/>
              </c:ext>
            </c:extLst>
          </c:dPt>
          <c:cat>
            <c:multiLvlStrRef>
              <c:f>'34.ábra'!$B$3:$BE$4</c:f>
              <c:multiLvlStrCache>
                <c:ptCount val="56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2017*</c:v>
                  </c:pt>
                  <c:pt idx="28">
                    <c:v>2004</c:v>
                  </c:pt>
                  <c:pt idx="29">
                    <c:v>2005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2017*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2008</c:v>
                  </c:pt>
                  <c:pt idx="47">
                    <c:v>2009</c:v>
                  </c:pt>
                  <c:pt idx="48">
                    <c:v>2010</c:v>
                  </c:pt>
                  <c:pt idx="49">
                    <c:v>2011</c:v>
                  </c:pt>
                  <c:pt idx="50">
                    <c:v>2012</c:v>
                  </c:pt>
                  <c:pt idx="51">
                    <c:v>2013</c:v>
                  </c:pt>
                  <c:pt idx="52">
                    <c:v>2014</c:v>
                  </c:pt>
                  <c:pt idx="53">
                    <c:v>2015</c:v>
                  </c:pt>
                  <c:pt idx="54">
                    <c:v>2016</c:v>
                  </c:pt>
                  <c:pt idx="55">
                    <c:v>2017*</c:v>
                  </c:pt>
                </c:lvl>
                <c:lvl>
                  <c:pt idx="0">
                    <c:v>Magyarország</c:v>
                  </c:pt>
                  <c:pt idx="14">
                    <c:v>Csehország</c:v>
                  </c:pt>
                  <c:pt idx="28">
                    <c:v>Lengyelország</c:v>
                  </c:pt>
                  <c:pt idx="42">
                    <c:v>Szlovákia</c:v>
                  </c:pt>
                </c:lvl>
              </c:multiLvlStrCache>
            </c:multiLvlStrRef>
          </c:cat>
          <c:val>
            <c:numRef>
              <c:f>'34.ábra'!$B$7:$BE$7</c:f>
              <c:numCache>
                <c:formatCode>0.0</c:formatCode>
                <c:ptCount val="56"/>
                <c:pt idx="0">
                  <c:v>10.77448663546757</c:v>
                </c:pt>
                <c:pt idx="1">
                  <c:v>9.8822827349025282</c:v>
                </c:pt>
                <c:pt idx="2">
                  <c:v>10.726156492455335</c:v>
                </c:pt>
                <c:pt idx="3">
                  <c:v>11.533721505368977</c:v>
                </c:pt>
                <c:pt idx="4">
                  <c:v>8.4871225436094129</c:v>
                </c:pt>
                <c:pt idx="5">
                  <c:v>6.0941291608718862</c:v>
                </c:pt>
                <c:pt idx="6">
                  <c:v>6.6317014279860906</c:v>
                </c:pt>
                <c:pt idx="7">
                  <c:v>8.0438552968910759</c:v>
                </c:pt>
                <c:pt idx="8">
                  <c:v>7.599635731447334</c:v>
                </c:pt>
                <c:pt idx="9">
                  <c:v>6.8770274787112591</c:v>
                </c:pt>
                <c:pt idx="10">
                  <c:v>9.3140321657701008</c:v>
                </c:pt>
                <c:pt idx="11">
                  <c:v>8.8856556923315129</c:v>
                </c:pt>
                <c:pt idx="12">
                  <c:v>9.6244223628474757</c:v>
                </c:pt>
                <c:pt idx="13">
                  <c:v>11.709435432022742</c:v>
                </c:pt>
                <c:pt idx="14">
                  <c:v>12.757568187002381</c:v>
                </c:pt>
                <c:pt idx="15">
                  <c:v>11.182650695858342</c:v>
                </c:pt>
                <c:pt idx="16">
                  <c:v>12.851164583448046</c:v>
                </c:pt>
                <c:pt idx="17">
                  <c:v>15.607200410460976</c:v>
                </c:pt>
                <c:pt idx="18">
                  <c:v>12.437669046231344</c:v>
                </c:pt>
                <c:pt idx="19">
                  <c:v>11.815328412449812</c:v>
                </c:pt>
                <c:pt idx="20">
                  <c:v>12.626290402044022</c:v>
                </c:pt>
                <c:pt idx="21">
                  <c:v>12.493462764623706</c:v>
                </c:pt>
                <c:pt idx="22">
                  <c:v>12.046595270687387</c:v>
                </c:pt>
                <c:pt idx="23">
                  <c:v>12.306822402077067</c:v>
                </c:pt>
                <c:pt idx="24">
                  <c:v>12.834686094538275</c:v>
                </c:pt>
                <c:pt idx="25">
                  <c:v>12.551668454823597</c:v>
                </c:pt>
                <c:pt idx="26">
                  <c:v>12.53688423044291</c:v>
                </c:pt>
                <c:pt idx="27">
                  <c:v>12.111629812243512</c:v>
                </c:pt>
                <c:pt idx="28">
                  <c:v>14.125606950432626</c:v>
                </c:pt>
                <c:pt idx="29">
                  <c:v>11.154673586301453</c:v>
                </c:pt>
                <c:pt idx="30">
                  <c:v>12.920895203503898</c:v>
                </c:pt>
                <c:pt idx="31">
                  <c:v>13.355998516537145</c:v>
                </c:pt>
                <c:pt idx="32">
                  <c:v>8.3867403816269164</c:v>
                </c:pt>
                <c:pt idx="33">
                  <c:v>9.2219829795960226</c:v>
                </c:pt>
                <c:pt idx="34">
                  <c:v>10.477047646013887</c:v>
                </c:pt>
                <c:pt idx="35">
                  <c:v>11.177380163463663</c:v>
                </c:pt>
                <c:pt idx="36">
                  <c:v>9.1398170465365478</c:v>
                </c:pt>
                <c:pt idx="37">
                  <c:v>8.984078451063727</c:v>
                </c:pt>
                <c:pt idx="38">
                  <c:v>10.411875776032446</c:v>
                </c:pt>
                <c:pt idx="39">
                  <c:v>11.189739979406767</c:v>
                </c:pt>
                <c:pt idx="40">
                  <c:v>12.273376651221787</c:v>
                </c:pt>
                <c:pt idx="41">
                  <c:v>10.12347109939182</c:v>
                </c:pt>
                <c:pt idx="42">
                  <c:v>13.959084169256666</c:v>
                </c:pt>
                <c:pt idx="43">
                  <c:v>12.348424604297799</c:v>
                </c:pt>
                <c:pt idx="44">
                  <c:v>13.861729063490294</c:v>
                </c:pt>
                <c:pt idx="45">
                  <c:v>12.8578594454239</c:v>
                </c:pt>
                <c:pt idx="46">
                  <c:v>9.1198673030703095</c:v>
                </c:pt>
                <c:pt idx="47">
                  <c:v>7.3613026065261637</c:v>
                </c:pt>
                <c:pt idx="48">
                  <c:v>11.136413675966407</c:v>
                </c:pt>
                <c:pt idx="49">
                  <c:v>12.134830800161073</c:v>
                </c:pt>
                <c:pt idx="50">
                  <c:v>8.4774812783461666</c:v>
                </c:pt>
                <c:pt idx="51">
                  <c:v>6.0913993594271725</c:v>
                </c:pt>
                <c:pt idx="52">
                  <c:v>7.8001075512117142</c:v>
                </c:pt>
                <c:pt idx="53">
                  <c:v>10.32301532944668</c:v>
                </c:pt>
                <c:pt idx="54">
                  <c:v>8.6451741895740213</c:v>
                </c:pt>
                <c:pt idx="55">
                  <c:v>10.041964842552563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4A1-48E4-A782-D1C384261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551296"/>
        <c:axId val="398549376"/>
      </c:lineChart>
      <c:catAx>
        <c:axId val="398545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547200"/>
        <c:crosses val="autoZero"/>
        <c:auto val="1"/>
        <c:lblAlgn val="ctr"/>
        <c:lblOffset val="100"/>
        <c:tickLblSkip val="1"/>
        <c:noMultiLvlLbl val="0"/>
      </c:catAx>
      <c:valAx>
        <c:axId val="398547200"/>
        <c:scaling>
          <c:orientation val="minMax"/>
          <c:max val="16"/>
          <c:min val="-2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60084935490572E-2"/>
              <c:y val="2.703703703703686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545664"/>
        <c:crossesAt val="1"/>
        <c:crossBetween val="between"/>
        <c:majorUnit val="2"/>
      </c:valAx>
      <c:valAx>
        <c:axId val="398549376"/>
        <c:scaling>
          <c:orientation val="minMax"/>
          <c:max val="16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027765596510268"/>
              <c:y val="1.350617283950617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551296"/>
        <c:crosses val="max"/>
        <c:crossBetween val="between"/>
        <c:majorUnit val="2"/>
      </c:valAx>
      <c:catAx>
        <c:axId val="39855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5493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7135446766365817"/>
          <c:y val="0.95215339397904453"/>
          <c:w val="0.61909276060386664"/>
          <c:h val="4.784660602095534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61578241819054E-2"/>
          <c:y val="4.7115905182698557E-2"/>
          <c:w val="0.90807684351636186"/>
          <c:h val="0.69862628456709364"/>
        </c:manualLayout>
      </c:layout>
      <c:barChart>
        <c:barDir val="col"/>
        <c:grouping val="clustered"/>
        <c:varyColors val="0"/>
        <c:ser>
          <c:idx val="0"/>
          <c:order val="0"/>
          <c:tx>
            <c:v>Dividend</c:v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'34.ábra'!$B$1:$BE$2</c:f>
              <c:multiLvlStrCache>
                <c:ptCount val="56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2017*</c:v>
                  </c:pt>
                  <c:pt idx="28">
                    <c:v>2004</c:v>
                  </c:pt>
                  <c:pt idx="29">
                    <c:v>2005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2017*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2008</c:v>
                  </c:pt>
                  <c:pt idx="47">
                    <c:v>2009</c:v>
                  </c:pt>
                  <c:pt idx="48">
                    <c:v>2010</c:v>
                  </c:pt>
                  <c:pt idx="49">
                    <c:v>2011</c:v>
                  </c:pt>
                  <c:pt idx="50">
                    <c:v>2012</c:v>
                  </c:pt>
                  <c:pt idx="51">
                    <c:v>2013</c:v>
                  </c:pt>
                  <c:pt idx="52">
                    <c:v>2014</c:v>
                  </c:pt>
                  <c:pt idx="53">
                    <c:v>2015</c:v>
                  </c:pt>
                  <c:pt idx="54">
                    <c:v>2016</c:v>
                  </c:pt>
                  <c:pt idx="55">
                    <c:v>2017*</c:v>
                  </c:pt>
                </c:lvl>
                <c:lvl>
                  <c:pt idx="0">
                    <c:v>Hungary</c:v>
                  </c:pt>
                  <c:pt idx="14">
                    <c:v>Czech. Rep.</c:v>
                  </c:pt>
                  <c:pt idx="28">
                    <c:v>Poland</c:v>
                  </c:pt>
                  <c:pt idx="42">
                    <c:v>Slovakia</c:v>
                  </c:pt>
                </c:lvl>
              </c:multiLvlStrCache>
            </c:multiLvlStrRef>
          </c:cat>
          <c:val>
            <c:numRef>
              <c:f>'34.ábra'!$B$5:$BE$5</c:f>
              <c:numCache>
                <c:formatCode>0.0</c:formatCode>
                <c:ptCount val="56"/>
                <c:pt idx="0">
                  <c:v>4.8533650244867514</c:v>
                </c:pt>
                <c:pt idx="1">
                  <c:v>5.4665940099625052</c:v>
                </c:pt>
                <c:pt idx="2">
                  <c:v>7.9241573595903869</c:v>
                </c:pt>
                <c:pt idx="3">
                  <c:v>7.4837913812853127</c:v>
                </c:pt>
                <c:pt idx="4">
                  <c:v>6.9552791158153688</c:v>
                </c:pt>
                <c:pt idx="5">
                  <c:v>6.4450380041711908</c:v>
                </c:pt>
                <c:pt idx="6">
                  <c:v>6.9502191458646889</c:v>
                </c:pt>
                <c:pt idx="7">
                  <c:v>5.9115124710399929</c:v>
                </c:pt>
                <c:pt idx="8">
                  <c:v>5.2434024713132512</c:v>
                </c:pt>
                <c:pt idx="9">
                  <c:v>4.520861035630638</c:v>
                </c:pt>
                <c:pt idx="10">
                  <c:v>3.8837727992059623</c:v>
                </c:pt>
                <c:pt idx="11">
                  <c:v>4.0641368657548744</c:v>
                </c:pt>
                <c:pt idx="12">
                  <c:v>4.02097214411606</c:v>
                </c:pt>
                <c:pt idx="13">
                  <c:v>3.6850947069790383</c:v>
                </c:pt>
                <c:pt idx="14">
                  <c:v>6.3057362892801683</c:v>
                </c:pt>
                <c:pt idx="15">
                  <c:v>5.3996227645715997</c:v>
                </c:pt>
                <c:pt idx="16">
                  <c:v>7.2040820072316123</c:v>
                </c:pt>
                <c:pt idx="17">
                  <c:v>8.2897218548789233</c:v>
                </c:pt>
                <c:pt idx="18">
                  <c:v>10.161030529249905</c:v>
                </c:pt>
                <c:pt idx="19">
                  <c:v>8.5614989768271386</c:v>
                </c:pt>
                <c:pt idx="20">
                  <c:v>9.1860585020451673</c:v>
                </c:pt>
                <c:pt idx="21">
                  <c:v>10.647514656541414</c:v>
                </c:pt>
                <c:pt idx="22">
                  <c:v>8.7159996779128743</c:v>
                </c:pt>
                <c:pt idx="23">
                  <c:v>8.590875582307012</c:v>
                </c:pt>
                <c:pt idx="24">
                  <c:v>9.8106793928460334</c:v>
                </c:pt>
                <c:pt idx="25">
                  <c:v>9.7840191470342255</c:v>
                </c:pt>
                <c:pt idx="26">
                  <c:v>9.5724432564739796</c:v>
                </c:pt>
                <c:pt idx="27">
                  <c:v>7.5491413123388433</c:v>
                </c:pt>
                <c:pt idx="28">
                  <c:v>4.3018320390971674</c:v>
                </c:pt>
                <c:pt idx="29">
                  <c:v>6.7162113380784403</c:v>
                </c:pt>
                <c:pt idx="30">
                  <c:v>6.8367428693515633</c:v>
                </c:pt>
                <c:pt idx="31">
                  <c:v>6.2324350958735169</c:v>
                </c:pt>
                <c:pt idx="32">
                  <c:v>9.1970907243016633</c:v>
                </c:pt>
                <c:pt idx="33">
                  <c:v>5.5516251409822637</c:v>
                </c:pt>
                <c:pt idx="34">
                  <c:v>5.8829865273186748</c:v>
                </c:pt>
                <c:pt idx="35">
                  <c:v>6.4664789043516686</c:v>
                </c:pt>
                <c:pt idx="36">
                  <c:v>5.6950628961451555</c:v>
                </c:pt>
                <c:pt idx="37">
                  <c:v>6.3881217533729053</c:v>
                </c:pt>
                <c:pt idx="38">
                  <c:v>5.3432175682724887</c:v>
                </c:pt>
                <c:pt idx="39">
                  <c:v>5.7411393268741708</c:v>
                </c:pt>
                <c:pt idx="40">
                  <c:v>6.2918518284467178</c:v>
                </c:pt>
                <c:pt idx="41">
                  <c:v>4.8140528462744561</c:v>
                </c:pt>
                <c:pt idx="42">
                  <c:v>4.8472120351852936</c:v>
                </c:pt>
                <c:pt idx="43">
                  <c:v>8.3085106860934772</c:v>
                </c:pt>
                <c:pt idx="44">
                  <c:v>9.5139895217924426</c:v>
                </c:pt>
                <c:pt idx="45">
                  <c:v>10.333571844824917</c:v>
                </c:pt>
                <c:pt idx="46">
                  <c:v>8.4347178497681199</c:v>
                </c:pt>
                <c:pt idx="47">
                  <c:v>7.192239511522553</c:v>
                </c:pt>
                <c:pt idx="48">
                  <c:v>7.404774635926147</c:v>
                </c:pt>
                <c:pt idx="49">
                  <c:v>7.1983046214350166</c:v>
                </c:pt>
                <c:pt idx="50">
                  <c:v>7.0231105485825456</c:v>
                </c:pt>
                <c:pt idx="51">
                  <c:v>6.6553757904322595</c:v>
                </c:pt>
                <c:pt idx="52">
                  <c:v>8.6725653314840017</c:v>
                </c:pt>
                <c:pt idx="53">
                  <c:v>8.3479500414836085</c:v>
                </c:pt>
                <c:pt idx="54">
                  <c:v>7.8032714244800232</c:v>
                </c:pt>
                <c:pt idx="55">
                  <c:v>7.419426445250151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B-4B18-A016-7E62ED82FEDE}"/>
            </c:ext>
          </c:extLst>
        </c:ser>
        <c:ser>
          <c:idx val="1"/>
          <c:order val="1"/>
          <c:tx>
            <c:v>Reinvestment</c:v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multiLvlStrRef>
              <c:f>'34.ábra'!$B$1:$BE$2</c:f>
              <c:multiLvlStrCache>
                <c:ptCount val="56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2017*</c:v>
                  </c:pt>
                  <c:pt idx="28">
                    <c:v>2004</c:v>
                  </c:pt>
                  <c:pt idx="29">
                    <c:v>2005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2017*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2008</c:v>
                  </c:pt>
                  <c:pt idx="47">
                    <c:v>2009</c:v>
                  </c:pt>
                  <c:pt idx="48">
                    <c:v>2010</c:v>
                  </c:pt>
                  <c:pt idx="49">
                    <c:v>2011</c:v>
                  </c:pt>
                  <c:pt idx="50">
                    <c:v>2012</c:v>
                  </c:pt>
                  <c:pt idx="51">
                    <c:v>2013</c:v>
                  </c:pt>
                  <c:pt idx="52">
                    <c:v>2014</c:v>
                  </c:pt>
                  <c:pt idx="53">
                    <c:v>2015</c:v>
                  </c:pt>
                  <c:pt idx="54">
                    <c:v>2016</c:v>
                  </c:pt>
                  <c:pt idx="55">
                    <c:v>2017*</c:v>
                  </c:pt>
                </c:lvl>
                <c:lvl>
                  <c:pt idx="0">
                    <c:v>Hungary</c:v>
                  </c:pt>
                  <c:pt idx="14">
                    <c:v>Czech. Rep.</c:v>
                  </c:pt>
                  <c:pt idx="28">
                    <c:v>Poland</c:v>
                  </c:pt>
                  <c:pt idx="42">
                    <c:v>Slovakia</c:v>
                  </c:pt>
                </c:lvl>
              </c:multiLvlStrCache>
            </c:multiLvlStrRef>
          </c:cat>
          <c:val>
            <c:numRef>
              <c:f>'34.ábra'!$B$6:$BE$6</c:f>
              <c:numCache>
                <c:formatCode>0.0</c:formatCode>
                <c:ptCount val="56"/>
                <c:pt idx="0">
                  <c:v>5.9211216109808182</c:v>
                </c:pt>
                <c:pt idx="1">
                  <c:v>4.415688724940023</c:v>
                </c:pt>
                <c:pt idx="2">
                  <c:v>2.8019991328649478</c:v>
                </c:pt>
                <c:pt idx="3">
                  <c:v>4.049930124083664</c:v>
                </c:pt>
                <c:pt idx="4">
                  <c:v>1.5318434277940436</c:v>
                </c:pt>
                <c:pt idx="5">
                  <c:v>-0.35090884329930483</c:v>
                </c:pt>
                <c:pt idx="6">
                  <c:v>-0.31851771787859845</c:v>
                </c:pt>
                <c:pt idx="7">
                  <c:v>2.1323428258510826</c:v>
                </c:pt>
                <c:pt idx="8">
                  <c:v>2.3562332601340832</c:v>
                </c:pt>
                <c:pt idx="9">
                  <c:v>2.3561664430806215</c:v>
                </c:pt>
                <c:pt idx="10">
                  <c:v>5.4302593665641385</c:v>
                </c:pt>
                <c:pt idx="11">
                  <c:v>4.8215188265766384</c:v>
                </c:pt>
                <c:pt idx="12">
                  <c:v>5.6034502187314157</c:v>
                </c:pt>
                <c:pt idx="13">
                  <c:v>8.0243407250437038</c:v>
                </c:pt>
                <c:pt idx="14">
                  <c:v>6.4518318977222124</c:v>
                </c:pt>
                <c:pt idx="15">
                  <c:v>5.7830279312867425</c:v>
                </c:pt>
                <c:pt idx="16">
                  <c:v>5.6470825762164338</c:v>
                </c:pt>
                <c:pt idx="17">
                  <c:v>7.3174785555820518</c:v>
                </c:pt>
                <c:pt idx="18">
                  <c:v>2.2766385169814387</c:v>
                </c:pt>
                <c:pt idx="19">
                  <c:v>3.2538294356226745</c:v>
                </c:pt>
                <c:pt idx="20">
                  <c:v>3.4402318999988544</c:v>
                </c:pt>
                <c:pt idx="21">
                  <c:v>1.8459481080822915</c:v>
                </c:pt>
                <c:pt idx="22">
                  <c:v>3.3305955927745123</c:v>
                </c:pt>
                <c:pt idx="23">
                  <c:v>3.7159468197700551</c:v>
                </c:pt>
                <c:pt idx="24">
                  <c:v>3.0240067016922429</c:v>
                </c:pt>
                <c:pt idx="25">
                  <c:v>2.7676493077893705</c:v>
                </c:pt>
                <c:pt idx="26">
                  <c:v>2.9644409739689306</c:v>
                </c:pt>
                <c:pt idx="27">
                  <c:v>4.5624884999046689</c:v>
                </c:pt>
                <c:pt idx="28">
                  <c:v>9.8237749113354589</c:v>
                </c:pt>
                <c:pt idx="29">
                  <c:v>4.4384622482230123</c:v>
                </c:pt>
                <c:pt idx="30">
                  <c:v>6.0841523341523347</c:v>
                </c:pt>
                <c:pt idx="31">
                  <c:v>7.1235634206636282</c:v>
                </c:pt>
                <c:pt idx="32">
                  <c:v>-0.81035034267474604</c:v>
                </c:pt>
                <c:pt idx="33">
                  <c:v>3.6703578386137594</c:v>
                </c:pt>
                <c:pt idx="34">
                  <c:v>4.5940611186952118</c:v>
                </c:pt>
                <c:pt idx="35">
                  <c:v>4.7109012591119948</c:v>
                </c:pt>
                <c:pt idx="36">
                  <c:v>3.4447541503913923</c:v>
                </c:pt>
                <c:pt idx="37">
                  <c:v>2.5959566976908222</c:v>
                </c:pt>
                <c:pt idx="38">
                  <c:v>5.0686582077599569</c:v>
                </c:pt>
                <c:pt idx="39">
                  <c:v>5.4486006525325958</c:v>
                </c:pt>
                <c:pt idx="40">
                  <c:v>5.9815248227750688</c:v>
                </c:pt>
                <c:pt idx="41">
                  <c:v>5.3094182531173635</c:v>
                </c:pt>
                <c:pt idx="42">
                  <c:v>9.1118721340713726</c:v>
                </c:pt>
                <c:pt idx="43">
                  <c:v>4.0399139182043227</c:v>
                </c:pt>
                <c:pt idx="44">
                  <c:v>4.3477395416978517</c:v>
                </c:pt>
                <c:pt idx="45">
                  <c:v>2.5242876005989836</c:v>
                </c:pt>
                <c:pt idx="46">
                  <c:v>0.68514945330219024</c:v>
                </c:pt>
                <c:pt idx="47">
                  <c:v>0.16906309500361105</c:v>
                </c:pt>
                <c:pt idx="48">
                  <c:v>3.7316390400402604</c:v>
                </c:pt>
                <c:pt idx="49">
                  <c:v>4.9365261787260559</c:v>
                </c:pt>
                <c:pt idx="50">
                  <c:v>1.4543707297636208</c:v>
                </c:pt>
                <c:pt idx="51">
                  <c:v>-0.56397643100508665</c:v>
                </c:pt>
                <c:pt idx="52">
                  <c:v>-0.8724577802722866</c:v>
                </c:pt>
                <c:pt idx="53">
                  <c:v>1.975065287963071</c:v>
                </c:pt>
                <c:pt idx="54">
                  <c:v>0.8419027650939982</c:v>
                </c:pt>
                <c:pt idx="55">
                  <c:v>2.6225383973024115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B-4B18-A016-7E62ED82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98545664"/>
        <c:axId val="398547200"/>
      </c:barChart>
      <c:lineChart>
        <c:grouping val="standard"/>
        <c:varyColors val="0"/>
        <c:ser>
          <c:idx val="2"/>
          <c:order val="2"/>
          <c:tx>
            <c:strRef>
              <c:f>'34.ábra'!$A$7</c:f>
              <c:strCache>
                <c:ptCount val="1"/>
                <c:pt idx="0">
                  <c:v>Profit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2-D82B-4B18-A016-7E62ED82FED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3-D82B-4B18-A016-7E62ED82FED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4-D82B-4B18-A016-7E62ED82FEDE}"/>
              </c:ext>
            </c:extLst>
          </c:dPt>
          <c:dPt>
            <c:idx val="1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D82B-4B18-A016-7E62ED82FED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7-D82B-4B18-A016-7E62ED82FED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8-D82B-4B18-A016-7E62ED82FEDE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09-D82B-4B18-A016-7E62ED82FEDE}"/>
              </c:ext>
            </c:extLst>
          </c:dPt>
          <c:dPt>
            <c:idx val="28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D82B-4B18-A016-7E62ED82FEDE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0C-D82B-4B18-A016-7E62ED82FEDE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D-D82B-4B18-A016-7E62ED82FEDE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E-D82B-4B18-A016-7E62ED82FEDE}"/>
              </c:ext>
            </c:extLst>
          </c:dPt>
          <c:dPt>
            <c:idx val="4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D82B-4B18-A016-7E62ED82FEDE}"/>
              </c:ext>
            </c:extLst>
          </c:dPt>
          <c:cat>
            <c:multiLvlStrRef>
              <c:f>'34.ábra'!$B$3:$BE$4</c:f>
              <c:multiLvlStrCache>
                <c:ptCount val="56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2017*</c:v>
                  </c:pt>
                  <c:pt idx="28">
                    <c:v>2004</c:v>
                  </c:pt>
                  <c:pt idx="29">
                    <c:v>2005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2017*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2008</c:v>
                  </c:pt>
                  <c:pt idx="47">
                    <c:v>2009</c:v>
                  </c:pt>
                  <c:pt idx="48">
                    <c:v>2010</c:v>
                  </c:pt>
                  <c:pt idx="49">
                    <c:v>2011</c:v>
                  </c:pt>
                  <c:pt idx="50">
                    <c:v>2012</c:v>
                  </c:pt>
                  <c:pt idx="51">
                    <c:v>2013</c:v>
                  </c:pt>
                  <c:pt idx="52">
                    <c:v>2014</c:v>
                  </c:pt>
                  <c:pt idx="53">
                    <c:v>2015</c:v>
                  </c:pt>
                  <c:pt idx="54">
                    <c:v>2016</c:v>
                  </c:pt>
                  <c:pt idx="55">
                    <c:v>2017*</c:v>
                  </c:pt>
                </c:lvl>
                <c:lvl>
                  <c:pt idx="0">
                    <c:v>Magyarország</c:v>
                  </c:pt>
                  <c:pt idx="14">
                    <c:v>Csehország</c:v>
                  </c:pt>
                  <c:pt idx="28">
                    <c:v>Lengyelország</c:v>
                  </c:pt>
                  <c:pt idx="42">
                    <c:v>Szlovákia</c:v>
                  </c:pt>
                </c:lvl>
              </c:multiLvlStrCache>
            </c:multiLvlStrRef>
          </c:cat>
          <c:val>
            <c:numRef>
              <c:f>'34.ábra'!$B$7:$BE$7</c:f>
              <c:numCache>
                <c:formatCode>0.0</c:formatCode>
                <c:ptCount val="56"/>
                <c:pt idx="0">
                  <c:v>10.77448663546757</c:v>
                </c:pt>
                <c:pt idx="1">
                  <c:v>9.8822827349025282</c:v>
                </c:pt>
                <c:pt idx="2">
                  <c:v>10.726156492455335</c:v>
                </c:pt>
                <c:pt idx="3">
                  <c:v>11.533721505368977</c:v>
                </c:pt>
                <c:pt idx="4">
                  <c:v>8.4871225436094129</c:v>
                </c:pt>
                <c:pt idx="5">
                  <c:v>6.0941291608718862</c:v>
                </c:pt>
                <c:pt idx="6">
                  <c:v>6.6317014279860906</c:v>
                </c:pt>
                <c:pt idx="7">
                  <c:v>8.0438552968910759</c:v>
                </c:pt>
                <c:pt idx="8">
                  <c:v>7.599635731447334</c:v>
                </c:pt>
                <c:pt idx="9">
                  <c:v>6.8770274787112591</c:v>
                </c:pt>
                <c:pt idx="10">
                  <c:v>9.3140321657701008</c:v>
                </c:pt>
                <c:pt idx="11">
                  <c:v>8.8856556923315129</c:v>
                </c:pt>
                <c:pt idx="12">
                  <c:v>9.6244223628474757</c:v>
                </c:pt>
                <c:pt idx="13">
                  <c:v>11.709435432022742</c:v>
                </c:pt>
                <c:pt idx="14">
                  <c:v>12.757568187002381</c:v>
                </c:pt>
                <c:pt idx="15">
                  <c:v>11.182650695858342</c:v>
                </c:pt>
                <c:pt idx="16">
                  <c:v>12.851164583448046</c:v>
                </c:pt>
                <c:pt idx="17">
                  <c:v>15.607200410460976</c:v>
                </c:pt>
                <c:pt idx="18">
                  <c:v>12.437669046231344</c:v>
                </c:pt>
                <c:pt idx="19">
                  <c:v>11.815328412449812</c:v>
                </c:pt>
                <c:pt idx="20">
                  <c:v>12.626290402044022</c:v>
                </c:pt>
                <c:pt idx="21">
                  <c:v>12.493462764623706</c:v>
                </c:pt>
                <c:pt idx="22">
                  <c:v>12.046595270687387</c:v>
                </c:pt>
                <c:pt idx="23">
                  <c:v>12.306822402077067</c:v>
                </c:pt>
                <c:pt idx="24">
                  <c:v>12.834686094538275</c:v>
                </c:pt>
                <c:pt idx="25">
                  <c:v>12.551668454823597</c:v>
                </c:pt>
                <c:pt idx="26">
                  <c:v>12.53688423044291</c:v>
                </c:pt>
                <c:pt idx="27">
                  <c:v>12.111629812243512</c:v>
                </c:pt>
                <c:pt idx="28">
                  <c:v>14.125606950432626</c:v>
                </c:pt>
                <c:pt idx="29">
                  <c:v>11.154673586301453</c:v>
                </c:pt>
                <c:pt idx="30">
                  <c:v>12.920895203503898</c:v>
                </c:pt>
                <c:pt idx="31">
                  <c:v>13.355998516537145</c:v>
                </c:pt>
                <c:pt idx="32">
                  <c:v>8.3867403816269164</c:v>
                </c:pt>
                <c:pt idx="33">
                  <c:v>9.2219829795960226</c:v>
                </c:pt>
                <c:pt idx="34">
                  <c:v>10.477047646013887</c:v>
                </c:pt>
                <c:pt idx="35">
                  <c:v>11.177380163463663</c:v>
                </c:pt>
                <c:pt idx="36">
                  <c:v>9.1398170465365478</c:v>
                </c:pt>
                <c:pt idx="37">
                  <c:v>8.984078451063727</c:v>
                </c:pt>
                <c:pt idx="38">
                  <c:v>10.411875776032446</c:v>
                </c:pt>
                <c:pt idx="39">
                  <c:v>11.189739979406767</c:v>
                </c:pt>
                <c:pt idx="40">
                  <c:v>12.273376651221787</c:v>
                </c:pt>
                <c:pt idx="41">
                  <c:v>10.12347109939182</c:v>
                </c:pt>
                <c:pt idx="42">
                  <c:v>13.959084169256666</c:v>
                </c:pt>
                <c:pt idx="43">
                  <c:v>12.348424604297799</c:v>
                </c:pt>
                <c:pt idx="44">
                  <c:v>13.861729063490294</c:v>
                </c:pt>
                <c:pt idx="45">
                  <c:v>12.8578594454239</c:v>
                </c:pt>
                <c:pt idx="46">
                  <c:v>9.1198673030703095</c:v>
                </c:pt>
                <c:pt idx="47">
                  <c:v>7.3613026065261637</c:v>
                </c:pt>
                <c:pt idx="48">
                  <c:v>11.136413675966407</c:v>
                </c:pt>
                <c:pt idx="49">
                  <c:v>12.134830800161073</c:v>
                </c:pt>
                <c:pt idx="50">
                  <c:v>8.4774812783461666</c:v>
                </c:pt>
                <c:pt idx="51">
                  <c:v>6.0913993594271725</c:v>
                </c:pt>
                <c:pt idx="52">
                  <c:v>7.8001075512117142</c:v>
                </c:pt>
                <c:pt idx="53">
                  <c:v>10.32301532944668</c:v>
                </c:pt>
                <c:pt idx="54">
                  <c:v>8.6451741895740213</c:v>
                </c:pt>
                <c:pt idx="55">
                  <c:v>10.041964842552563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82B-4B18-A016-7E62ED82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551296"/>
        <c:axId val="398549376"/>
      </c:lineChart>
      <c:catAx>
        <c:axId val="398545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547200"/>
        <c:crosses val="autoZero"/>
        <c:auto val="1"/>
        <c:lblAlgn val="ctr"/>
        <c:lblOffset val="100"/>
        <c:tickLblSkip val="1"/>
        <c:noMultiLvlLbl val="0"/>
      </c:catAx>
      <c:valAx>
        <c:axId val="398547200"/>
        <c:scaling>
          <c:orientation val="minMax"/>
          <c:max val="16"/>
          <c:min val="-2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929097329609712E-2"/>
              <c:y val="7.399999999999998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545664"/>
        <c:crosses val="autoZero"/>
        <c:crossBetween val="between"/>
        <c:majorUnit val="2"/>
      </c:valAx>
      <c:valAx>
        <c:axId val="398549376"/>
        <c:scaling>
          <c:orientation val="minMax"/>
          <c:max val="16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751615234380252"/>
              <c:y val="1.350677560289289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551296"/>
        <c:crosses val="max"/>
        <c:crossBetween val="between"/>
        <c:majorUnit val="2"/>
      </c:valAx>
      <c:catAx>
        <c:axId val="39855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5493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7135446766365817"/>
          <c:y val="0.95215339397904453"/>
          <c:w val="0.61909276060386664"/>
          <c:h val="4.784660602095534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238974677479152E-2"/>
          <c:y val="5.3298399502158263E-2"/>
          <c:w val="0.90811056422904268"/>
          <c:h val="0.74606604938271603"/>
        </c:manualLayout>
      </c:layout>
      <c:lineChart>
        <c:grouping val="standard"/>
        <c:varyColors val="0"/>
        <c:ser>
          <c:idx val="0"/>
          <c:order val="0"/>
          <c:tx>
            <c:v>Hungary</c:v>
          </c:tx>
          <c:spPr>
            <a:ln w="508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'35.ábra'!$B$1:$O$1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2017*</c:v>
                </c:pt>
              </c:strCache>
            </c:strRef>
          </c:cat>
          <c:val>
            <c:numRef>
              <c:f>'35.ábra'!$B$2:$O$2</c:f>
              <c:numCache>
                <c:formatCode>0</c:formatCode>
                <c:ptCount val="14"/>
                <c:pt idx="0">
                  <c:v>45.044976978396292</c:v>
                </c:pt>
                <c:pt idx="1">
                  <c:v>55.317118085029406</c:v>
                </c:pt>
                <c:pt idx="2">
                  <c:v>73.876950845945203</c:v>
                </c:pt>
                <c:pt idx="3">
                  <c:v>64.886180733613074</c:v>
                </c:pt>
                <c:pt idx="4">
                  <c:v>81.950968423950911</c:v>
                </c:pt>
                <c:pt idx="5">
                  <c:v>105.75814581601517</c:v>
                </c:pt>
                <c:pt idx="6">
                  <c:v>104.80295624490029</c:v>
                </c:pt>
                <c:pt idx="7">
                  <c:v>73.491034495918555</c:v>
                </c:pt>
                <c:pt idx="8">
                  <c:v>68.995444737121062</c:v>
                </c:pt>
                <c:pt idx="9">
                  <c:v>65.738591995241507</c:v>
                </c:pt>
                <c:pt idx="10">
                  <c:v>41.698082313685511</c:v>
                </c:pt>
                <c:pt idx="11">
                  <c:v>45.738176297583763</c:v>
                </c:pt>
                <c:pt idx="12">
                  <c:v>41.778841290651933</c:v>
                </c:pt>
                <c:pt idx="13">
                  <c:v>31.471156131926829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6-412D-9EC3-D20333AAC39A}"/>
            </c:ext>
          </c:extLst>
        </c:ser>
        <c:ser>
          <c:idx val="1"/>
          <c:order val="1"/>
          <c:tx>
            <c:v>Czech Rep.</c:v>
          </c:tx>
          <c:spPr>
            <a:ln w="31750">
              <a:solidFill>
                <a:srgbClr val="009EE0"/>
              </a:solidFill>
            </a:ln>
          </c:spPr>
          <c:marker>
            <c:symbol val="none"/>
          </c:marker>
          <c:cat>
            <c:strRef>
              <c:f>'35.ábra'!$B$1:$O$1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2017*</c:v>
                </c:pt>
              </c:strCache>
            </c:strRef>
          </c:cat>
          <c:val>
            <c:numRef>
              <c:f>'35.ábra'!$B$3:$O$3</c:f>
              <c:numCache>
                <c:formatCode>0</c:formatCode>
                <c:ptCount val="14"/>
                <c:pt idx="0">
                  <c:v>49.427415921668796</c:v>
                </c:pt>
                <c:pt idx="1">
                  <c:v>48.285714285714285</c:v>
                </c:pt>
                <c:pt idx="2">
                  <c:v>56.057814530756808</c:v>
                </c:pt>
                <c:pt idx="3">
                  <c:v>53.114726772667083</c:v>
                </c:pt>
                <c:pt idx="4">
                  <c:v>81.695617494571721</c:v>
                </c:pt>
                <c:pt idx="5">
                  <c:v>72.460947998752928</c:v>
                </c:pt>
                <c:pt idx="6">
                  <c:v>72.753423290169778</c:v>
                </c:pt>
                <c:pt idx="7">
                  <c:v>85.224687959936546</c:v>
                </c:pt>
                <c:pt idx="8">
                  <c:v>72.352390713426303</c:v>
                </c:pt>
                <c:pt idx="9">
                  <c:v>69.805797968264329</c:v>
                </c:pt>
                <c:pt idx="10">
                  <c:v>76.43879500115635</c:v>
                </c:pt>
                <c:pt idx="11">
                  <c:v>77.94994890320126</c:v>
                </c:pt>
                <c:pt idx="12">
                  <c:v>76.354244647402311</c:v>
                </c:pt>
                <c:pt idx="13">
                  <c:v>62.32968997044064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6-412D-9EC3-D20333AAC39A}"/>
            </c:ext>
          </c:extLst>
        </c:ser>
        <c:ser>
          <c:idx val="2"/>
          <c:order val="2"/>
          <c:tx>
            <c:v>Poland</c:v>
          </c:tx>
          <c:spPr>
            <a:ln w="3175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'35.ábra'!$B$1:$O$1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2017*</c:v>
                </c:pt>
              </c:strCache>
            </c:strRef>
          </c:cat>
          <c:val>
            <c:numRef>
              <c:f>'35.ábra'!$B$4:$O$4</c:f>
              <c:numCache>
                <c:formatCode>0</c:formatCode>
                <c:ptCount val="14"/>
                <c:pt idx="0">
                  <c:v>30.454139451794777</c:v>
                </c:pt>
                <c:pt idx="1">
                  <c:v>60.209841965490718</c:v>
                </c:pt>
                <c:pt idx="2">
                  <c:v>52.912300283169003</c:v>
                </c:pt>
                <c:pt idx="3">
                  <c:v>46.663939713355262</c:v>
                </c:pt>
                <c:pt idx="4">
                  <c:v>109.66228004923111</c:v>
                </c:pt>
                <c:pt idx="5">
                  <c:v>60.19990660647975</c:v>
                </c:pt>
                <c:pt idx="6">
                  <c:v>56.151186155547592</c:v>
                </c:pt>
                <c:pt idx="7">
                  <c:v>57.853260869565219</c:v>
                </c:pt>
                <c:pt idx="8">
                  <c:v>62.31046931407942</c:v>
                </c:pt>
                <c:pt idx="9">
                  <c:v>71.104919532582031</c:v>
                </c:pt>
                <c:pt idx="10">
                  <c:v>51.318491338249302</c:v>
                </c:pt>
                <c:pt idx="11">
                  <c:v>51.30717369161372</c:v>
                </c:pt>
                <c:pt idx="12">
                  <c:v>51.264228315036497</c:v>
                </c:pt>
                <c:pt idx="13">
                  <c:v>47.553381631757375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6-412D-9EC3-D20333AAC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695808"/>
        <c:axId val="398701696"/>
      </c:lineChart>
      <c:lineChart>
        <c:grouping val="standard"/>
        <c:varyColors val="0"/>
        <c:ser>
          <c:idx val="3"/>
          <c:order val="3"/>
          <c:tx>
            <c:v>Slovakia</c:v>
          </c:tx>
          <c:spPr>
            <a:ln w="31750">
              <a:solidFill>
                <a:srgbClr val="70AD47"/>
              </a:solidFill>
            </a:ln>
          </c:spPr>
          <c:marker>
            <c:symbol val="none"/>
          </c:marker>
          <c:cat>
            <c:strRef>
              <c:f>'35.ábra'!$B$1:$O$1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2017*</c:v>
                </c:pt>
              </c:strCache>
            </c:strRef>
          </c:cat>
          <c:val>
            <c:numRef>
              <c:f>'35.ábra'!$B$5:$O$5</c:f>
              <c:numCache>
                <c:formatCode>0</c:formatCode>
                <c:ptCount val="14"/>
                <c:pt idx="0">
                  <c:v>34.72442730777955</c:v>
                </c:pt>
                <c:pt idx="1">
                  <c:v>67.283973076223404</c:v>
                </c:pt>
                <c:pt idx="2">
                  <c:v>68.63494069329964</c:v>
                </c:pt>
                <c:pt idx="3">
                  <c:v>80.367746192019737</c:v>
                </c:pt>
                <c:pt idx="4">
                  <c:v>92.487287034631237</c:v>
                </c:pt>
                <c:pt idx="5">
                  <c:v>97.70335354976811</c:v>
                </c:pt>
                <c:pt idx="6">
                  <c:v>66.491555103654747</c:v>
                </c:pt>
                <c:pt idx="7">
                  <c:v>59.319365386944412</c:v>
                </c:pt>
                <c:pt idx="8">
                  <c:v>82.844306203559697</c:v>
                </c:pt>
                <c:pt idx="9">
                  <c:v>109.2585692995529</c:v>
                </c:pt>
                <c:pt idx="10">
                  <c:v>111.18520192887283</c:v>
                </c:pt>
                <c:pt idx="11">
                  <c:v>80.867360699066836</c:v>
                </c:pt>
                <c:pt idx="12">
                  <c:v>90.261587023783477</c:v>
                </c:pt>
                <c:pt idx="13">
                  <c:v>73.884210526315783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A6-412D-9EC3-D20333AAC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09888"/>
        <c:axId val="398703616"/>
      </c:lineChart>
      <c:catAx>
        <c:axId val="3986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701696"/>
        <c:crosses val="autoZero"/>
        <c:auto val="1"/>
        <c:lblAlgn val="ctr"/>
        <c:lblOffset val="100"/>
        <c:noMultiLvlLbl val="0"/>
      </c:catAx>
      <c:valAx>
        <c:axId val="398701696"/>
        <c:scaling>
          <c:orientation val="minMax"/>
          <c:max val="120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822701923382965E-2"/>
              <c:y val="5.0153727774803576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695808"/>
        <c:crosses val="autoZero"/>
        <c:crossBetween val="between"/>
      </c:valAx>
      <c:valAx>
        <c:axId val="398703616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  <a:p>
                <a:pPr>
                  <a:defRPr/>
                </a:pPr>
                <a:endParaRPr lang="hu-HU"/>
              </a:p>
              <a:p>
                <a:pPr>
                  <a:defRPr/>
                </a:pPr>
                <a:endParaRPr lang="hu-HU"/>
              </a:p>
              <a:p>
                <a:pPr>
                  <a:defRPr/>
                </a:pPr>
                <a:endParaRPr lang="hu-HU"/>
              </a:p>
            </c:rich>
          </c:tx>
          <c:layout>
            <c:manualLayout>
              <c:xMode val="edge"/>
              <c:yMode val="edge"/>
              <c:x val="0.87385363035594243"/>
              <c:y val="4.467918113982548E-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709888"/>
        <c:crosses val="max"/>
        <c:crossBetween val="between"/>
      </c:valAx>
      <c:catAx>
        <c:axId val="39870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7036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6760911210099935E-2"/>
          <c:y val="0.93255462962962965"/>
          <c:w val="0.86735967321672647"/>
          <c:h val="4.784660602095536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8660670042979883"/>
          <c:h val="0.618749136510972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 adat'!$A$3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'4.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</c:strCache>
            </c:strRef>
          </c:cat>
          <c:val>
            <c:numRef>
              <c:f>'4. adat'!$C$3:$AR$3</c:f>
              <c:numCache>
                <c:formatCode>0.0</c:formatCode>
                <c:ptCount val="42"/>
                <c:pt idx="0">
                  <c:v>-0.33927229773306428</c:v>
                </c:pt>
                <c:pt idx="1">
                  <c:v>-0.42188994317326201</c:v>
                </c:pt>
                <c:pt idx="2">
                  <c:v>-0.90734555344496903</c:v>
                </c:pt>
                <c:pt idx="3">
                  <c:v>-0.85353643656161349</c:v>
                </c:pt>
                <c:pt idx="4">
                  <c:v>-0.52871753091546103</c:v>
                </c:pt>
                <c:pt idx="5">
                  <c:v>0.35663761267434729</c:v>
                </c:pt>
                <c:pt idx="6">
                  <c:v>1.6788343452581673</c:v>
                </c:pt>
                <c:pt idx="7">
                  <c:v>2.7806701387757276</c:v>
                </c:pt>
                <c:pt idx="8">
                  <c:v>3.0223575879270892</c:v>
                </c:pt>
                <c:pt idx="9">
                  <c:v>2.9499876058341616</c:v>
                </c:pt>
                <c:pt idx="10">
                  <c:v>2.7769633953717929</c:v>
                </c:pt>
                <c:pt idx="11">
                  <c:v>2.6449792208300802</c:v>
                </c:pt>
                <c:pt idx="12">
                  <c:v>3.0986778938382464</c:v>
                </c:pt>
                <c:pt idx="13">
                  <c:v>3.0075826043777845</c:v>
                </c:pt>
                <c:pt idx="14">
                  <c:v>3.0651750972213643</c:v>
                </c:pt>
                <c:pt idx="15">
                  <c:v>2.8806025574623297</c:v>
                </c:pt>
                <c:pt idx="16">
                  <c:v>2.4554315016047843</c:v>
                </c:pt>
                <c:pt idx="17">
                  <c:v>2.7829280544214572</c:v>
                </c:pt>
                <c:pt idx="18">
                  <c:v>3.1934537207840958</c:v>
                </c:pt>
                <c:pt idx="19">
                  <c:v>2.9464319303713573</c:v>
                </c:pt>
                <c:pt idx="20">
                  <c:v>3.1496767220240507</c:v>
                </c:pt>
                <c:pt idx="21">
                  <c:v>2.9114114096382591</c:v>
                </c:pt>
                <c:pt idx="22">
                  <c:v>2.9741089009532895</c:v>
                </c:pt>
                <c:pt idx="23">
                  <c:v>3.2710645549114417</c:v>
                </c:pt>
                <c:pt idx="24">
                  <c:v>3.3430372275670188</c:v>
                </c:pt>
                <c:pt idx="25">
                  <c:v>2.7612760074063543</c:v>
                </c:pt>
                <c:pt idx="26">
                  <c:v>2.2974982880162802</c:v>
                </c:pt>
                <c:pt idx="27">
                  <c:v>2.0126757420855501</c:v>
                </c:pt>
                <c:pt idx="28">
                  <c:v>2.4259939612302901</c:v>
                </c:pt>
                <c:pt idx="29">
                  <c:v>2.8360188104394339</c:v>
                </c:pt>
                <c:pt idx="30">
                  <c:v>2.8806149113357891</c:v>
                </c:pt>
                <c:pt idx="31">
                  <c:v>3.6583577366717295</c:v>
                </c:pt>
                <c:pt idx="32">
                  <c:v>3.523073335794944</c:v>
                </c:pt>
                <c:pt idx="33">
                  <c:v>4.3556398792756754</c:v>
                </c:pt>
                <c:pt idx="34">
                  <c:v>4.5929315339459258</c:v>
                </c:pt>
                <c:pt idx="35">
                  <c:v>4.0650830372326929</c:v>
                </c:pt>
                <c:pt idx="36">
                  <c:v>3.2582398372862489</c:v>
                </c:pt>
                <c:pt idx="37">
                  <c:v>2.7414819270223516</c:v>
                </c:pt>
                <c:pt idx="38">
                  <c:v>2.0074220773518481</c:v>
                </c:pt>
                <c:pt idx="39" formatCode="0.00">
                  <c:v>1.5421955238932115</c:v>
                </c:pt>
                <c:pt idx="40" formatCode="0.00">
                  <c:v>1.1972582409064509</c:v>
                </c:pt>
                <c:pt idx="41" formatCode="0.00">
                  <c:v>0.82024760935408592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B-48B9-8A42-612A37832B9C}"/>
            </c:ext>
          </c:extLst>
        </c:ser>
        <c:ser>
          <c:idx val="2"/>
          <c:order val="2"/>
          <c:tx>
            <c:strRef>
              <c:f>'4. adat'!$A$4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'4.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</c:strCache>
            </c:strRef>
          </c:cat>
          <c:val>
            <c:numRef>
              <c:f>'4. adat'!$C$4:$AR$4</c:f>
              <c:numCache>
                <c:formatCode>0.0</c:formatCode>
                <c:ptCount val="42"/>
                <c:pt idx="0">
                  <c:v>0.88103762003032482</c:v>
                </c:pt>
                <c:pt idx="1">
                  <c:v>1.0282675398233705</c:v>
                </c:pt>
                <c:pt idx="2">
                  <c:v>1.1826343562030848</c:v>
                </c:pt>
                <c:pt idx="3">
                  <c:v>1.2096269408778908</c:v>
                </c:pt>
                <c:pt idx="4">
                  <c:v>1.2555329753281383</c:v>
                </c:pt>
                <c:pt idx="5">
                  <c:v>1.3369693693192977</c:v>
                </c:pt>
                <c:pt idx="6">
                  <c:v>1.3792505320444122</c:v>
                </c:pt>
                <c:pt idx="7">
                  <c:v>1.24523533649611</c:v>
                </c:pt>
                <c:pt idx="8">
                  <c:v>1.6952980216657274</c:v>
                </c:pt>
                <c:pt idx="9">
                  <c:v>1.9149213555433504</c:v>
                </c:pt>
                <c:pt idx="10">
                  <c:v>2.1249653585884918</c:v>
                </c:pt>
                <c:pt idx="11">
                  <c:v>2.6737828440981262</c:v>
                </c:pt>
                <c:pt idx="12">
                  <c:v>2.5241986569818811</c:v>
                </c:pt>
                <c:pt idx="13">
                  <c:v>2.7619758554920493</c:v>
                </c:pt>
                <c:pt idx="14">
                  <c:v>3.0098617717408365</c:v>
                </c:pt>
                <c:pt idx="15">
                  <c:v>3.2375321573449236</c:v>
                </c:pt>
                <c:pt idx="16">
                  <c:v>3.5590903257070239</c:v>
                </c:pt>
                <c:pt idx="17">
                  <c:v>3.6469219788375087</c:v>
                </c:pt>
                <c:pt idx="18">
                  <c:v>3.756613397762635</c:v>
                </c:pt>
                <c:pt idx="19">
                  <c:v>3.8149083131410717</c:v>
                </c:pt>
                <c:pt idx="20">
                  <c:v>3.8741489560620033</c:v>
                </c:pt>
                <c:pt idx="21">
                  <c:v>3.7871508806158687</c:v>
                </c:pt>
                <c:pt idx="22">
                  <c:v>3.9190011559048434</c:v>
                </c:pt>
                <c:pt idx="23">
                  <c:v>3.6926112371556874</c:v>
                </c:pt>
                <c:pt idx="24">
                  <c:v>3.6956756580231995</c:v>
                </c:pt>
                <c:pt idx="25">
                  <c:v>3.8796309911467599</c:v>
                </c:pt>
                <c:pt idx="26">
                  <c:v>4.0404130331713972</c:v>
                </c:pt>
                <c:pt idx="27">
                  <c:v>4.3631175342125035</c:v>
                </c:pt>
                <c:pt idx="28">
                  <c:v>4.4817219841378533</c:v>
                </c:pt>
                <c:pt idx="29">
                  <c:v>4.5672440569310622</c:v>
                </c:pt>
                <c:pt idx="30">
                  <c:v>4.7225569260608262</c:v>
                </c:pt>
                <c:pt idx="31">
                  <c:v>4.4488057478636014</c:v>
                </c:pt>
                <c:pt idx="32">
                  <c:v>4.6974591653831022</c:v>
                </c:pt>
                <c:pt idx="33">
                  <c:v>4.9436817247170817</c:v>
                </c:pt>
                <c:pt idx="34">
                  <c:v>5.3403707233055382</c:v>
                </c:pt>
                <c:pt idx="35">
                  <c:v>5.9579774454591625</c:v>
                </c:pt>
                <c:pt idx="36">
                  <c:v>5.954863392051168</c:v>
                </c:pt>
                <c:pt idx="37">
                  <c:v>5.99605440143928</c:v>
                </c:pt>
                <c:pt idx="38">
                  <c:v>5.8312917797514583</c:v>
                </c:pt>
                <c:pt idx="39" formatCode="0.00">
                  <c:v>5.9554456294087936</c:v>
                </c:pt>
                <c:pt idx="40" formatCode="0.00">
                  <c:v>6.1158801038256039</c:v>
                </c:pt>
                <c:pt idx="41" formatCode="0.00">
                  <c:v>6.1386705754736086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B-48B9-8A42-612A3783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70127296"/>
        <c:axId val="670124552"/>
      </c:barChart>
      <c:lineChart>
        <c:grouping val="standard"/>
        <c:varyColors val="0"/>
        <c:ser>
          <c:idx val="0"/>
          <c:order val="0"/>
          <c:tx>
            <c:strRef>
              <c:f>'4. adat'!$A$5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'4.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</c:strCache>
            </c:strRef>
          </c:cat>
          <c:val>
            <c:numRef>
              <c:f>'4. adat'!$C$5:$AR$5</c:f>
              <c:numCache>
                <c:formatCode>0.0</c:formatCode>
                <c:ptCount val="42"/>
                <c:pt idx="0">
                  <c:v>0.5417653222972606</c:v>
                </c:pt>
                <c:pt idx="1">
                  <c:v>0.60637759665010849</c:v>
                </c:pt>
                <c:pt idx="2">
                  <c:v>0.27528880275811562</c:v>
                </c:pt>
                <c:pt idx="3">
                  <c:v>0.35609050431627709</c:v>
                </c:pt>
                <c:pt idx="4">
                  <c:v>0.72681544441267731</c:v>
                </c:pt>
                <c:pt idx="5">
                  <c:v>1.6936069819936455</c:v>
                </c:pt>
                <c:pt idx="6">
                  <c:v>3.0580848773025799</c:v>
                </c:pt>
                <c:pt idx="7">
                  <c:v>4.0259054752718386</c:v>
                </c:pt>
                <c:pt idx="8">
                  <c:v>4.7176556095928168</c:v>
                </c:pt>
                <c:pt idx="9">
                  <c:v>4.8649089613775125</c:v>
                </c:pt>
                <c:pt idx="10">
                  <c:v>4.901928753960286</c:v>
                </c:pt>
                <c:pt idx="11">
                  <c:v>5.3187620649282064</c:v>
                </c:pt>
                <c:pt idx="12">
                  <c:v>5.6228765508201279</c:v>
                </c:pt>
                <c:pt idx="13">
                  <c:v>5.7695584598698346</c:v>
                </c:pt>
                <c:pt idx="14">
                  <c:v>6.0750368689622007</c:v>
                </c:pt>
                <c:pt idx="15">
                  <c:v>6.118134714807252</c:v>
                </c:pt>
                <c:pt idx="16">
                  <c:v>6.0145218273118086</c:v>
                </c:pt>
                <c:pt idx="17">
                  <c:v>6.4298500332589654</c:v>
                </c:pt>
                <c:pt idx="18">
                  <c:v>6.9500671185467295</c:v>
                </c:pt>
                <c:pt idx="19">
                  <c:v>6.7613402435124303</c:v>
                </c:pt>
                <c:pt idx="20">
                  <c:v>7.0238256780860544</c:v>
                </c:pt>
                <c:pt idx="21">
                  <c:v>6.6985622902541291</c:v>
                </c:pt>
                <c:pt idx="22">
                  <c:v>6.8931100568581334</c:v>
                </c:pt>
                <c:pt idx="23">
                  <c:v>6.9636757920671286</c:v>
                </c:pt>
                <c:pt idx="24">
                  <c:v>7.0387128855902175</c:v>
                </c:pt>
                <c:pt idx="25">
                  <c:v>6.6409069985531142</c:v>
                </c:pt>
                <c:pt idx="26">
                  <c:v>6.3379113211876765</c:v>
                </c:pt>
                <c:pt idx="27">
                  <c:v>6.3757932762980527</c:v>
                </c:pt>
                <c:pt idx="28">
                  <c:v>6.9077159453681443</c:v>
                </c:pt>
                <c:pt idx="29">
                  <c:v>7.403262867370497</c:v>
                </c:pt>
                <c:pt idx="30">
                  <c:v>7.6031718373966148</c:v>
                </c:pt>
                <c:pt idx="31">
                  <c:v>8.1071634845353309</c:v>
                </c:pt>
                <c:pt idx="32">
                  <c:v>8.2205325011780452</c:v>
                </c:pt>
                <c:pt idx="33">
                  <c:v>9.2993216039927553</c:v>
                </c:pt>
                <c:pt idx="34">
                  <c:v>9.933302257251464</c:v>
                </c:pt>
                <c:pt idx="35">
                  <c:v>10.023060482691855</c:v>
                </c:pt>
                <c:pt idx="36">
                  <c:v>9.2131032293374169</c:v>
                </c:pt>
                <c:pt idx="37">
                  <c:v>8.7375363284616316</c:v>
                </c:pt>
                <c:pt idx="38">
                  <c:v>7.8387138571033059</c:v>
                </c:pt>
                <c:pt idx="39" formatCode="0.00">
                  <c:v>7.4976411533020064</c:v>
                </c:pt>
                <c:pt idx="40" formatCode="0.00">
                  <c:v>7.3131383447320539</c:v>
                </c:pt>
                <c:pt idx="41" formatCode="0.00">
                  <c:v>6.9589181848276951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B-48B9-8A42-612A3783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9726542902566339E-2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7296"/>
        <c:crosses val="autoZero"/>
        <c:crossBetween val="between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922504118996869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040"/>
        <c:crosses val="max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4508581359825317E-2"/>
          <c:y val="0.87214942345501889"/>
          <c:w val="0.97098283728034951"/>
          <c:h val="0.1013922100005313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238974677479152E-2"/>
          <c:y val="5.3298399502158263E-2"/>
          <c:w val="0.90811056422904268"/>
          <c:h val="0.73822654320987657"/>
        </c:manualLayout>
      </c:layout>
      <c:lineChart>
        <c:grouping val="standard"/>
        <c:varyColors val="0"/>
        <c:ser>
          <c:idx val="0"/>
          <c:order val="0"/>
          <c:tx>
            <c:strRef>
              <c:f>'35.ábra'!$A$2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508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'35.ábra'!$B$1:$O$1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2017*</c:v>
                </c:pt>
              </c:strCache>
            </c:strRef>
          </c:cat>
          <c:val>
            <c:numRef>
              <c:f>'35.ábra'!$B$2:$O$2</c:f>
              <c:numCache>
                <c:formatCode>0</c:formatCode>
                <c:ptCount val="14"/>
                <c:pt idx="0">
                  <c:v>45.044976978396292</c:v>
                </c:pt>
                <c:pt idx="1">
                  <c:v>55.317118085029406</c:v>
                </c:pt>
                <c:pt idx="2">
                  <c:v>73.876950845945203</c:v>
                </c:pt>
                <c:pt idx="3">
                  <c:v>64.886180733613074</c:v>
                </c:pt>
                <c:pt idx="4">
                  <c:v>81.950968423950911</c:v>
                </c:pt>
                <c:pt idx="5">
                  <c:v>105.75814581601517</c:v>
                </c:pt>
                <c:pt idx="6">
                  <c:v>104.80295624490029</c:v>
                </c:pt>
                <c:pt idx="7">
                  <c:v>73.491034495918555</c:v>
                </c:pt>
                <c:pt idx="8">
                  <c:v>68.995444737121062</c:v>
                </c:pt>
                <c:pt idx="9">
                  <c:v>65.738591995241507</c:v>
                </c:pt>
                <c:pt idx="10">
                  <c:v>41.698082313685511</c:v>
                </c:pt>
                <c:pt idx="11">
                  <c:v>45.738176297583763</c:v>
                </c:pt>
                <c:pt idx="12">
                  <c:v>41.778841290651933</c:v>
                </c:pt>
                <c:pt idx="13">
                  <c:v>31.471156131926829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6-4D96-A22A-AD86A1272DBF}"/>
            </c:ext>
          </c:extLst>
        </c:ser>
        <c:ser>
          <c:idx val="1"/>
          <c:order val="1"/>
          <c:tx>
            <c:strRef>
              <c:f>'35.ábra'!$A$3</c:f>
              <c:strCache>
                <c:ptCount val="1"/>
                <c:pt idx="0">
                  <c:v>Csehország</c:v>
                </c:pt>
              </c:strCache>
            </c:strRef>
          </c:tx>
          <c:spPr>
            <a:ln w="31750">
              <a:solidFill>
                <a:srgbClr val="009EE0"/>
              </a:solidFill>
            </a:ln>
          </c:spPr>
          <c:marker>
            <c:symbol val="none"/>
          </c:marker>
          <c:cat>
            <c:strRef>
              <c:f>'35.ábra'!$B$1:$O$1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2017*</c:v>
                </c:pt>
              </c:strCache>
            </c:strRef>
          </c:cat>
          <c:val>
            <c:numRef>
              <c:f>'35.ábra'!$B$3:$O$3</c:f>
              <c:numCache>
                <c:formatCode>0</c:formatCode>
                <c:ptCount val="14"/>
                <c:pt idx="0">
                  <c:v>49.427415921668796</c:v>
                </c:pt>
                <c:pt idx="1">
                  <c:v>48.285714285714285</c:v>
                </c:pt>
                <c:pt idx="2">
                  <c:v>56.057814530756808</c:v>
                </c:pt>
                <c:pt idx="3">
                  <c:v>53.114726772667083</c:v>
                </c:pt>
                <c:pt idx="4">
                  <c:v>81.695617494571721</c:v>
                </c:pt>
                <c:pt idx="5">
                  <c:v>72.460947998752928</c:v>
                </c:pt>
                <c:pt idx="6">
                  <c:v>72.753423290169778</c:v>
                </c:pt>
                <c:pt idx="7">
                  <c:v>85.224687959936546</c:v>
                </c:pt>
                <c:pt idx="8">
                  <c:v>72.352390713426303</c:v>
                </c:pt>
                <c:pt idx="9">
                  <c:v>69.805797968264329</c:v>
                </c:pt>
                <c:pt idx="10">
                  <c:v>76.43879500115635</c:v>
                </c:pt>
                <c:pt idx="11">
                  <c:v>77.94994890320126</c:v>
                </c:pt>
                <c:pt idx="12">
                  <c:v>76.354244647402311</c:v>
                </c:pt>
                <c:pt idx="13">
                  <c:v>62.32968997044064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6-4D96-A22A-AD86A1272DBF}"/>
            </c:ext>
          </c:extLst>
        </c:ser>
        <c:ser>
          <c:idx val="2"/>
          <c:order val="2"/>
          <c:tx>
            <c:strRef>
              <c:f>'35.ábra'!$A$4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175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'35.ábra'!$B$1:$O$1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2017*</c:v>
                </c:pt>
              </c:strCache>
            </c:strRef>
          </c:cat>
          <c:val>
            <c:numRef>
              <c:f>'35.ábra'!$B$4:$O$4</c:f>
              <c:numCache>
                <c:formatCode>0</c:formatCode>
                <c:ptCount val="14"/>
                <c:pt idx="0">
                  <c:v>30.454139451794777</c:v>
                </c:pt>
                <c:pt idx="1">
                  <c:v>60.209841965490718</c:v>
                </c:pt>
                <c:pt idx="2">
                  <c:v>52.912300283169003</c:v>
                </c:pt>
                <c:pt idx="3">
                  <c:v>46.663939713355262</c:v>
                </c:pt>
                <c:pt idx="4">
                  <c:v>109.66228004923111</c:v>
                </c:pt>
                <c:pt idx="5">
                  <c:v>60.19990660647975</c:v>
                </c:pt>
                <c:pt idx="6">
                  <c:v>56.151186155547592</c:v>
                </c:pt>
                <c:pt idx="7">
                  <c:v>57.853260869565219</c:v>
                </c:pt>
                <c:pt idx="8">
                  <c:v>62.31046931407942</c:v>
                </c:pt>
                <c:pt idx="9">
                  <c:v>71.104919532582031</c:v>
                </c:pt>
                <c:pt idx="10">
                  <c:v>51.318491338249302</c:v>
                </c:pt>
                <c:pt idx="11">
                  <c:v>51.30717369161372</c:v>
                </c:pt>
                <c:pt idx="12">
                  <c:v>51.264228315036497</c:v>
                </c:pt>
                <c:pt idx="13">
                  <c:v>47.553381631757375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A6-4D96-A22A-AD86A1272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695808"/>
        <c:axId val="398701696"/>
      </c:lineChart>
      <c:lineChart>
        <c:grouping val="standard"/>
        <c:varyColors val="0"/>
        <c:ser>
          <c:idx val="3"/>
          <c:order val="3"/>
          <c:tx>
            <c:strRef>
              <c:f>'35.ábra'!$A$5</c:f>
              <c:strCache>
                <c:ptCount val="1"/>
                <c:pt idx="0">
                  <c:v>Szlovákia</c:v>
                </c:pt>
              </c:strCache>
            </c:strRef>
          </c:tx>
          <c:spPr>
            <a:ln w="31750">
              <a:solidFill>
                <a:srgbClr val="70AD47"/>
              </a:solidFill>
            </a:ln>
          </c:spPr>
          <c:marker>
            <c:symbol val="none"/>
          </c:marker>
          <c:cat>
            <c:strRef>
              <c:f>'35.ábra'!$B$1:$O$1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2017*</c:v>
                </c:pt>
              </c:strCache>
            </c:strRef>
          </c:cat>
          <c:val>
            <c:numRef>
              <c:f>'35.ábra'!$B$5:$O$5</c:f>
              <c:numCache>
                <c:formatCode>0</c:formatCode>
                <c:ptCount val="14"/>
                <c:pt idx="0">
                  <c:v>34.72442730777955</c:v>
                </c:pt>
                <c:pt idx="1">
                  <c:v>67.283973076223404</c:v>
                </c:pt>
                <c:pt idx="2">
                  <c:v>68.63494069329964</c:v>
                </c:pt>
                <c:pt idx="3">
                  <c:v>80.367746192019737</c:v>
                </c:pt>
                <c:pt idx="4">
                  <c:v>92.487287034631237</c:v>
                </c:pt>
                <c:pt idx="5">
                  <c:v>97.70335354976811</c:v>
                </c:pt>
                <c:pt idx="6">
                  <c:v>66.491555103654747</c:v>
                </c:pt>
                <c:pt idx="7">
                  <c:v>59.319365386944412</c:v>
                </c:pt>
                <c:pt idx="8">
                  <c:v>82.844306203559697</c:v>
                </c:pt>
                <c:pt idx="9">
                  <c:v>109.2585692995529</c:v>
                </c:pt>
                <c:pt idx="10">
                  <c:v>111.18520192887283</c:v>
                </c:pt>
                <c:pt idx="11">
                  <c:v>80.867360699066836</c:v>
                </c:pt>
                <c:pt idx="12">
                  <c:v>90.261587023783477</c:v>
                </c:pt>
                <c:pt idx="13">
                  <c:v>73.884210526315783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A6-4D96-A22A-AD86A1272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09888"/>
        <c:axId val="398703616"/>
      </c:lineChart>
      <c:catAx>
        <c:axId val="3986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701696"/>
        <c:crosses val="autoZero"/>
        <c:auto val="1"/>
        <c:lblAlgn val="ctr"/>
        <c:lblOffset val="100"/>
        <c:noMultiLvlLbl val="0"/>
      </c:catAx>
      <c:valAx>
        <c:axId val="398701696"/>
        <c:scaling>
          <c:orientation val="minMax"/>
          <c:max val="120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822701923382965E-2"/>
              <c:y val="5.0153727774803576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695808"/>
        <c:crosses val="autoZero"/>
        <c:crossBetween val="between"/>
      </c:valAx>
      <c:valAx>
        <c:axId val="398703616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395622989755553"/>
              <c:y val="4.4709408641355124E-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98709888"/>
        <c:crosses val="max"/>
        <c:crossBetween val="between"/>
      </c:valAx>
      <c:catAx>
        <c:axId val="39870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7036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6760911210099935E-2"/>
          <c:y val="0.92863487654320986"/>
          <c:w val="0.86735967321672647"/>
          <c:h val="4.784660602095536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4846939462064E-2"/>
          <c:y val="5.6142657409647856E-2"/>
          <c:w val="0.88389030612107589"/>
          <c:h val="0.583415740740740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'36.ábra'!$A$6</c:f>
              <c:strCache>
                <c:ptCount val="1"/>
                <c:pt idx="0">
                  <c:v>FDI részesedések jövedelme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multiLvlStrRef>
              <c:f>'36.ábra'!$B$4:$BE$5</c:f>
              <c:multiLvlStrCache>
                <c:ptCount val="56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2017*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2017*</c:v>
                  </c:pt>
                  <c:pt idx="28">
                    <c:v>2004</c:v>
                  </c:pt>
                  <c:pt idx="29">
                    <c:v>2005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2017*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2008</c:v>
                  </c:pt>
                  <c:pt idx="47">
                    <c:v>2009</c:v>
                  </c:pt>
                  <c:pt idx="48">
                    <c:v>2010</c:v>
                  </c:pt>
                  <c:pt idx="49">
                    <c:v>2011</c:v>
                  </c:pt>
                  <c:pt idx="50">
                    <c:v>2012</c:v>
                  </c:pt>
                  <c:pt idx="51">
                    <c:v>2013</c:v>
                  </c:pt>
                  <c:pt idx="52">
                    <c:v>2014</c:v>
                  </c:pt>
                  <c:pt idx="53">
                    <c:v>2015</c:v>
                  </c:pt>
                  <c:pt idx="54">
                    <c:v>2016</c:v>
                  </c:pt>
                  <c:pt idx="55">
                    <c:v>2017</c:v>
                  </c:pt>
                </c:lvl>
                <c:lvl>
                  <c:pt idx="0">
                    <c:v>Magyarország</c:v>
                  </c:pt>
                  <c:pt idx="14">
                    <c:v>Csehország</c:v>
                  </c:pt>
                  <c:pt idx="28">
                    <c:v>Lengyelország</c:v>
                  </c:pt>
                  <c:pt idx="42">
                    <c:v>Szlovákia</c:v>
                  </c:pt>
                </c:lvl>
              </c:multiLvlStrCache>
            </c:multiLvlStrRef>
          </c:cat>
          <c:val>
            <c:numRef>
              <c:f>'36.ábra'!$B$6:$BE$6</c:f>
              <c:numCache>
                <c:formatCode>0.0</c:formatCode>
                <c:ptCount val="56"/>
                <c:pt idx="0">
                  <c:v>-4.2977700836596195</c:v>
                </c:pt>
                <c:pt idx="1">
                  <c:v>-4.4160254963324279</c:v>
                </c:pt>
                <c:pt idx="2">
                  <c:v>-4.7771177239750235</c:v>
                </c:pt>
                <c:pt idx="3">
                  <c:v>-5.6692057712213764</c:v>
                </c:pt>
                <c:pt idx="4">
                  <c:v>-4.3695618969744014</c:v>
                </c:pt>
                <c:pt idx="5">
                  <c:v>-2.8977632424902184</c:v>
                </c:pt>
                <c:pt idx="6">
                  <c:v>-3.2206976462628525</c:v>
                </c:pt>
                <c:pt idx="7">
                  <c:v>-3.61409525932083</c:v>
                </c:pt>
                <c:pt idx="8">
                  <c:v>-3.5343337540863669</c:v>
                </c:pt>
                <c:pt idx="9">
                  <c:v>-3.467072572754716</c:v>
                </c:pt>
                <c:pt idx="10">
                  <c:v>-5.1465750096624259</c:v>
                </c:pt>
                <c:pt idx="11">
                  <c:v>-5.9544890599869884</c:v>
                </c:pt>
                <c:pt idx="12">
                  <c:v>-4.7698847945916345</c:v>
                </c:pt>
                <c:pt idx="13">
                  <c:v>-5.7619121060480945</c:v>
                </c:pt>
                <c:pt idx="14">
                  <c:v>-4.570622263182285</c:v>
                </c:pt>
                <c:pt idx="15">
                  <c:v>-4.2578654847269446</c:v>
                </c:pt>
                <c:pt idx="16">
                  <c:v>-5.2136785237108612</c:v>
                </c:pt>
                <c:pt idx="17">
                  <c:v>-7.0895838048226034</c:v>
                </c:pt>
                <c:pt idx="18">
                  <c:v>-3.9204503540010078</c:v>
                </c:pt>
                <c:pt idx="19">
                  <c:v>-5.8598216327463977</c:v>
                </c:pt>
                <c:pt idx="20">
                  <c:v>-6.5054984041419557</c:v>
                </c:pt>
                <c:pt idx="21">
                  <c:v>-5.8626375803536321</c:v>
                </c:pt>
                <c:pt idx="22">
                  <c:v>-5.8683935198405797</c:v>
                </c:pt>
                <c:pt idx="23">
                  <c:v>-6.3877886366056904</c:v>
                </c:pt>
                <c:pt idx="24">
                  <c:v>-6.705923656325802</c:v>
                </c:pt>
                <c:pt idx="25">
                  <c:v>-6.4995462188964073</c:v>
                </c:pt>
                <c:pt idx="26">
                  <c:v>-6.5664191379377801</c:v>
                </c:pt>
                <c:pt idx="27">
                  <c:v>-6.6699609899250074</c:v>
                </c:pt>
                <c:pt idx="28">
                  <c:v>-3.4534804065212623</c:v>
                </c:pt>
                <c:pt idx="29">
                  <c:v>-2.7665572846284729</c:v>
                </c:pt>
                <c:pt idx="30">
                  <c:v>-3.337114556495298</c:v>
                </c:pt>
                <c:pt idx="31">
                  <c:v>-4.0354091132110339</c:v>
                </c:pt>
                <c:pt idx="32">
                  <c:v>-1.8633341917400157</c:v>
                </c:pt>
                <c:pt idx="33">
                  <c:v>-3.0733287730117262</c:v>
                </c:pt>
                <c:pt idx="34">
                  <c:v>-3.4101898846308729</c:v>
                </c:pt>
                <c:pt idx="35">
                  <c:v>-3.0859582207843066</c:v>
                </c:pt>
                <c:pt idx="36">
                  <c:v>-2.7718651958719676</c:v>
                </c:pt>
                <c:pt idx="37">
                  <c:v>-2.9771202770069354</c:v>
                </c:pt>
                <c:pt idx="38">
                  <c:v>-3.1329530623943445</c:v>
                </c:pt>
                <c:pt idx="39">
                  <c:v>-3.1735032776063132</c:v>
                </c:pt>
                <c:pt idx="40">
                  <c:v>-3.5443130101199345</c:v>
                </c:pt>
                <c:pt idx="41">
                  <c:v>-3.108171756783487</c:v>
                </c:pt>
                <c:pt idx="42">
                  <c:v>-7.3634888753771364</c:v>
                </c:pt>
                <c:pt idx="43">
                  <c:v>-6.9207564240386485</c:v>
                </c:pt>
                <c:pt idx="44">
                  <c:v>-7.2362959090889118</c:v>
                </c:pt>
                <c:pt idx="45">
                  <c:v>-5.9712028107308477</c:v>
                </c:pt>
                <c:pt idx="46">
                  <c:v>-3.6678746962250082</c:v>
                </c:pt>
                <c:pt idx="47">
                  <c:v>-3.0014166761684455</c:v>
                </c:pt>
                <c:pt idx="48">
                  <c:v>-4.7955452496622382</c:v>
                </c:pt>
                <c:pt idx="49">
                  <c:v>-5.5017047256581035</c:v>
                </c:pt>
                <c:pt idx="50">
                  <c:v>-3.8049062287235138</c:v>
                </c:pt>
                <c:pt idx="51">
                  <c:v>-2.6084705520703144</c:v>
                </c:pt>
                <c:pt idx="52">
                  <c:v>-2.6981986599691408</c:v>
                </c:pt>
                <c:pt idx="53">
                  <c:v>-4.3166735110854235</c:v>
                </c:pt>
                <c:pt idx="54">
                  <c:v>-3.7357369938635183</c:v>
                </c:pt>
                <c:pt idx="55">
                  <c:v>-4.1418976480610743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3-48C5-968B-6C01CED9D953}"/>
            </c:ext>
          </c:extLst>
        </c:ser>
        <c:ser>
          <c:idx val="1"/>
          <c:order val="1"/>
          <c:tx>
            <c:strRef>
              <c:f>'36.ábra'!$A$7</c:f>
              <c:strCache>
                <c:ptCount val="1"/>
                <c:pt idx="0">
                  <c:v>Kamat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multiLvlStrRef>
              <c:f>'36.ábra'!$B$4:$BE$5</c:f>
              <c:multiLvlStrCache>
                <c:ptCount val="56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2017*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2017*</c:v>
                  </c:pt>
                  <c:pt idx="28">
                    <c:v>2004</c:v>
                  </c:pt>
                  <c:pt idx="29">
                    <c:v>2005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2017*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2008</c:v>
                  </c:pt>
                  <c:pt idx="47">
                    <c:v>2009</c:v>
                  </c:pt>
                  <c:pt idx="48">
                    <c:v>2010</c:v>
                  </c:pt>
                  <c:pt idx="49">
                    <c:v>2011</c:v>
                  </c:pt>
                  <c:pt idx="50">
                    <c:v>2012</c:v>
                  </c:pt>
                  <c:pt idx="51">
                    <c:v>2013</c:v>
                  </c:pt>
                  <c:pt idx="52">
                    <c:v>2014</c:v>
                  </c:pt>
                  <c:pt idx="53">
                    <c:v>2015</c:v>
                  </c:pt>
                  <c:pt idx="54">
                    <c:v>2016</c:v>
                  </c:pt>
                  <c:pt idx="55">
                    <c:v>2017</c:v>
                  </c:pt>
                </c:lvl>
                <c:lvl>
                  <c:pt idx="0">
                    <c:v>Magyarország</c:v>
                  </c:pt>
                  <c:pt idx="14">
                    <c:v>Csehország</c:v>
                  </c:pt>
                  <c:pt idx="28">
                    <c:v>Lengyelország</c:v>
                  </c:pt>
                  <c:pt idx="42">
                    <c:v>Szlovákia</c:v>
                  </c:pt>
                </c:lvl>
              </c:multiLvlStrCache>
            </c:multiLvlStrRef>
          </c:cat>
          <c:val>
            <c:numRef>
              <c:f>'36.ábra'!$B$7:$BE$7</c:f>
              <c:numCache>
                <c:formatCode>0.0</c:formatCode>
                <c:ptCount val="56"/>
                <c:pt idx="0">
                  <c:v>-1.6465164744528051</c:v>
                </c:pt>
                <c:pt idx="1">
                  <c:v>-1.9507780218600457</c:v>
                </c:pt>
                <c:pt idx="2">
                  <c:v>-1.8678960646877512</c:v>
                </c:pt>
                <c:pt idx="3">
                  <c:v>-2.103394601723334</c:v>
                </c:pt>
                <c:pt idx="4">
                  <c:v>-3.1553396288329281</c:v>
                </c:pt>
                <c:pt idx="5">
                  <c:v>-3.0893498526097116</c:v>
                </c:pt>
                <c:pt idx="6">
                  <c:v>-3.1017936268416668</c:v>
                </c:pt>
                <c:pt idx="7">
                  <c:v>-3.4486857085523384</c:v>
                </c:pt>
                <c:pt idx="8">
                  <c:v>-3.6152974901671451</c:v>
                </c:pt>
                <c:pt idx="9">
                  <c:v>-2.9469782424159532</c:v>
                </c:pt>
                <c:pt idx="10">
                  <c:v>-2.7011758144280416</c:v>
                </c:pt>
                <c:pt idx="11">
                  <c:v>-2.3856178265784602</c:v>
                </c:pt>
                <c:pt idx="12">
                  <c:v>-1.5364966387997057</c:v>
                </c:pt>
                <c:pt idx="13">
                  <c:v>-1.3277492599846685</c:v>
                </c:pt>
                <c:pt idx="14">
                  <c:v>0.13995844983520644</c:v>
                </c:pt>
                <c:pt idx="15">
                  <c:v>0.36578346531031825</c:v>
                </c:pt>
                <c:pt idx="16">
                  <c:v>0.58817264682531967</c:v>
                </c:pt>
                <c:pt idx="17">
                  <c:v>0.72167684119421871</c:v>
                </c:pt>
                <c:pt idx="18">
                  <c:v>0.60664632940536167</c:v>
                </c:pt>
                <c:pt idx="19">
                  <c:v>0.2551082175381012</c:v>
                </c:pt>
                <c:pt idx="20">
                  <c:v>-0.25389520808687127</c:v>
                </c:pt>
                <c:pt idx="21">
                  <c:v>-0.17641984753765083</c:v>
                </c:pt>
                <c:pt idx="22">
                  <c:v>-0.62000454674130534</c:v>
                </c:pt>
                <c:pt idx="23">
                  <c:v>-0.64662714211089334</c:v>
                </c:pt>
                <c:pt idx="24">
                  <c:v>-0.43399719136984416</c:v>
                </c:pt>
                <c:pt idx="25">
                  <c:v>-0.22881964085703821</c:v>
                </c:pt>
                <c:pt idx="26">
                  <c:v>3.4643060246606794E-2</c:v>
                </c:pt>
                <c:pt idx="27">
                  <c:v>0.28000008348865713</c:v>
                </c:pt>
                <c:pt idx="28">
                  <c:v>-0.98491361326142712</c:v>
                </c:pt>
                <c:pt idx="29">
                  <c:v>-0.74690913492333266</c:v>
                </c:pt>
                <c:pt idx="30">
                  <c:v>-0.83141996158082998</c:v>
                </c:pt>
                <c:pt idx="31">
                  <c:v>-0.92549876702116141</c:v>
                </c:pt>
                <c:pt idx="32">
                  <c:v>-1.2459914091970041</c:v>
                </c:pt>
                <c:pt idx="33">
                  <c:v>-1.3467455987062058</c:v>
                </c:pt>
                <c:pt idx="34">
                  <c:v>-1.2926892164512325</c:v>
                </c:pt>
                <c:pt idx="35">
                  <c:v>-1.6409036673252821</c:v>
                </c:pt>
                <c:pt idx="36">
                  <c:v>-1.9343730802656964</c:v>
                </c:pt>
                <c:pt idx="37">
                  <c:v>-1.6206364897052137</c:v>
                </c:pt>
                <c:pt idx="38">
                  <c:v>-1.6978373996241409</c:v>
                </c:pt>
                <c:pt idx="39">
                  <c:v>-1.4467926986962361</c:v>
                </c:pt>
                <c:pt idx="40">
                  <c:v>-1.3014932801804937</c:v>
                </c:pt>
                <c:pt idx="41">
                  <c:v>-1.1609628678735984</c:v>
                </c:pt>
                <c:pt idx="42">
                  <c:v>-0.86132619451736492</c:v>
                </c:pt>
                <c:pt idx="43">
                  <c:v>-0.6048545934640126</c:v>
                </c:pt>
                <c:pt idx="44">
                  <c:v>-0.28376769704503868</c:v>
                </c:pt>
                <c:pt idx="45">
                  <c:v>-0.57661944183664682</c:v>
                </c:pt>
                <c:pt idx="46">
                  <c:v>-1.033137988085354</c:v>
                </c:pt>
                <c:pt idx="47">
                  <c:v>-5.9665964316004683E-2</c:v>
                </c:pt>
                <c:pt idx="48">
                  <c:v>9.3078592959469741E-2</c:v>
                </c:pt>
                <c:pt idx="49">
                  <c:v>-0.22979815142041637</c:v>
                </c:pt>
                <c:pt idx="50">
                  <c:v>-0.28705633153837185</c:v>
                </c:pt>
                <c:pt idx="51">
                  <c:v>-0.5832554715592172</c:v>
                </c:pt>
                <c:pt idx="52">
                  <c:v>-0.81051101490646338</c:v>
                </c:pt>
                <c:pt idx="53">
                  <c:v>-0.65541647020649907</c:v>
                </c:pt>
                <c:pt idx="54">
                  <c:v>-0.51149666066983812</c:v>
                </c:pt>
                <c:pt idx="55">
                  <c:v>-0.52538559655092865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53-48C5-968B-6C01CED9D953}"/>
            </c:ext>
          </c:extLst>
        </c:ser>
        <c:ser>
          <c:idx val="2"/>
          <c:order val="2"/>
          <c:tx>
            <c:strRef>
              <c:f>'36.ábra'!$A$8</c:f>
              <c:strCache>
                <c:ptCount val="1"/>
                <c:pt idx="0">
                  <c:v>Munkabér</c:v>
                </c:pt>
              </c:strCache>
            </c:strRef>
          </c:tx>
          <c:spPr>
            <a:solidFill>
              <a:srgbClr val="009EE0"/>
            </a:solidFill>
            <a:ln w="25400">
              <a:noFill/>
            </a:ln>
          </c:spPr>
          <c:invertIfNegative val="0"/>
          <c:cat>
            <c:multiLvlStrRef>
              <c:f>'36.ábra'!$B$4:$BE$5</c:f>
              <c:multiLvlStrCache>
                <c:ptCount val="56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2017*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2017*</c:v>
                  </c:pt>
                  <c:pt idx="28">
                    <c:v>2004</c:v>
                  </c:pt>
                  <c:pt idx="29">
                    <c:v>2005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2017*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2008</c:v>
                  </c:pt>
                  <c:pt idx="47">
                    <c:v>2009</c:v>
                  </c:pt>
                  <c:pt idx="48">
                    <c:v>2010</c:v>
                  </c:pt>
                  <c:pt idx="49">
                    <c:v>2011</c:v>
                  </c:pt>
                  <c:pt idx="50">
                    <c:v>2012</c:v>
                  </c:pt>
                  <c:pt idx="51">
                    <c:v>2013</c:v>
                  </c:pt>
                  <c:pt idx="52">
                    <c:v>2014</c:v>
                  </c:pt>
                  <c:pt idx="53">
                    <c:v>2015</c:v>
                  </c:pt>
                  <c:pt idx="54">
                    <c:v>2016</c:v>
                  </c:pt>
                  <c:pt idx="55">
                    <c:v>2017</c:v>
                  </c:pt>
                </c:lvl>
                <c:lvl>
                  <c:pt idx="0">
                    <c:v>Magyarország</c:v>
                  </c:pt>
                  <c:pt idx="14">
                    <c:v>Csehország</c:v>
                  </c:pt>
                  <c:pt idx="28">
                    <c:v>Lengyelország</c:v>
                  </c:pt>
                  <c:pt idx="42">
                    <c:v>Szlovákia</c:v>
                  </c:pt>
                </c:lvl>
              </c:multiLvlStrCache>
            </c:multiLvlStrRef>
          </c:cat>
          <c:val>
            <c:numRef>
              <c:f>'36.ábra'!$B$8:$BE$8</c:f>
              <c:numCache>
                <c:formatCode>0.0</c:formatCode>
                <c:ptCount val="56"/>
                <c:pt idx="0">
                  <c:v>0.88726146576711351</c:v>
                </c:pt>
                <c:pt idx="1">
                  <c:v>0.92054257380801674</c:v>
                </c:pt>
                <c:pt idx="2">
                  <c:v>0.99145700757106492</c:v>
                </c:pt>
                <c:pt idx="3">
                  <c:v>0.71028652644016121</c:v>
                </c:pt>
                <c:pt idx="4">
                  <c:v>0.66366277690768005</c:v>
                </c:pt>
                <c:pt idx="5">
                  <c:v>0.32878827625950419</c:v>
                </c:pt>
                <c:pt idx="6">
                  <c:v>0.62893855663402054</c:v>
                </c:pt>
                <c:pt idx="7">
                  <c:v>0.96609291283379606</c:v>
                </c:pt>
                <c:pt idx="8">
                  <c:v>1.6126089014638234</c:v>
                </c:pt>
                <c:pt idx="9">
                  <c:v>2.392204707912768</c:v>
                </c:pt>
                <c:pt idx="10">
                  <c:v>2.3724895957447836</c:v>
                </c:pt>
                <c:pt idx="11">
                  <c:v>2.62315905641836</c:v>
                </c:pt>
                <c:pt idx="12">
                  <c:v>2.601608342330052</c:v>
                </c:pt>
                <c:pt idx="13">
                  <c:v>2.2075389522484836</c:v>
                </c:pt>
                <c:pt idx="14">
                  <c:v>0.18744435245786406</c:v>
                </c:pt>
                <c:pt idx="15">
                  <c:v>-7.9450722764410814E-2</c:v>
                </c:pt>
                <c:pt idx="16">
                  <c:v>-8.7943509607626716E-2</c:v>
                </c:pt>
                <c:pt idx="17">
                  <c:v>-0.24265579391321515</c:v>
                </c:pt>
                <c:pt idx="18">
                  <c:v>-0.61749479738471336</c:v>
                </c:pt>
                <c:pt idx="19">
                  <c:v>-0.4136344681938634</c:v>
                </c:pt>
                <c:pt idx="20">
                  <c:v>-0.12927662517818606</c:v>
                </c:pt>
                <c:pt idx="21">
                  <c:v>-5.6083711034774948E-2</c:v>
                </c:pt>
                <c:pt idx="22">
                  <c:v>3.6547375619679343E-2</c:v>
                </c:pt>
                <c:pt idx="23">
                  <c:v>0.31380434837734622</c:v>
                </c:pt>
                <c:pt idx="24">
                  <c:v>0.51551129835312137</c:v>
                </c:pt>
                <c:pt idx="25">
                  <c:v>0.63998271536201889</c:v>
                </c:pt>
                <c:pt idx="26">
                  <c:v>0.73453493534334902</c:v>
                </c:pt>
                <c:pt idx="27">
                  <c:v>0.7465973154222334</c:v>
                </c:pt>
                <c:pt idx="28">
                  <c:v>1.2026997917713793</c:v>
                </c:pt>
                <c:pt idx="29">
                  <c:v>1.3290344120847453</c:v>
                </c:pt>
                <c:pt idx="30">
                  <c:v>1.4040658770404493</c:v>
                </c:pt>
                <c:pt idx="31">
                  <c:v>1.2145000860217794</c:v>
                </c:pt>
                <c:pt idx="32">
                  <c:v>0.79550540809864378</c:v>
                </c:pt>
                <c:pt idx="33">
                  <c:v>0.75153847779240068</c:v>
                </c:pt>
                <c:pt idx="34">
                  <c:v>0.57779918900818927</c:v>
                </c:pt>
                <c:pt idx="35">
                  <c:v>0.47438247830261643</c:v>
                </c:pt>
                <c:pt idx="36">
                  <c:v>0.43171550025579336</c:v>
                </c:pt>
                <c:pt idx="37">
                  <c:v>0.44153806945338864</c:v>
                </c:pt>
                <c:pt idx="38">
                  <c:v>0.32386451558277118</c:v>
                </c:pt>
                <c:pt idx="39">
                  <c:v>0.19488218591727982</c:v>
                </c:pt>
                <c:pt idx="40">
                  <c:v>-2.8219837700717121E-2</c:v>
                </c:pt>
                <c:pt idx="41">
                  <c:v>-0.40953177253933531</c:v>
                </c:pt>
                <c:pt idx="42">
                  <c:v>1.5572454851695707</c:v>
                </c:pt>
                <c:pt idx="43">
                  <c:v>2.3650322885613861</c:v>
                </c:pt>
                <c:pt idx="44">
                  <c:v>2.2444443468291375</c:v>
                </c:pt>
                <c:pt idx="45">
                  <c:v>2.048839293334471</c:v>
                </c:pt>
                <c:pt idx="46">
                  <c:v>1.9561291339155307</c:v>
                </c:pt>
                <c:pt idx="47">
                  <c:v>1.7176612816311614</c:v>
                </c:pt>
                <c:pt idx="48">
                  <c:v>1.6984993481538917</c:v>
                </c:pt>
                <c:pt idx="49">
                  <c:v>1.7129377916723303</c:v>
                </c:pt>
                <c:pt idx="50">
                  <c:v>1.89812044812148</c:v>
                </c:pt>
                <c:pt idx="51">
                  <c:v>1.9253093235935332</c:v>
                </c:pt>
                <c:pt idx="52">
                  <c:v>1.9083217020337031</c:v>
                </c:pt>
                <c:pt idx="53">
                  <c:v>1.8860176129709343</c:v>
                </c:pt>
                <c:pt idx="54">
                  <c:v>1.8853044828351035</c:v>
                </c:pt>
                <c:pt idx="55">
                  <c:v>1.7716025849206685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53-48C5-968B-6C01CED9D953}"/>
            </c:ext>
          </c:extLst>
        </c:ser>
        <c:ser>
          <c:idx val="3"/>
          <c:order val="3"/>
          <c:tx>
            <c:strRef>
              <c:f>'36.ábra'!$A$9</c:f>
              <c:strCache>
                <c:ptCount val="1"/>
                <c:pt idx="0">
                  <c:v>Transzfer*</c:v>
                </c:pt>
              </c:strCache>
            </c:strRef>
          </c:tx>
          <c:spPr>
            <a:solidFill>
              <a:srgbClr val="0C2148"/>
            </a:solidFill>
            <a:ln w="25400">
              <a:noFill/>
            </a:ln>
          </c:spPr>
          <c:invertIfNegative val="0"/>
          <c:cat>
            <c:multiLvlStrRef>
              <c:f>'36.ábra'!$B$4:$BE$5</c:f>
              <c:multiLvlStrCache>
                <c:ptCount val="56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2017*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2017*</c:v>
                  </c:pt>
                  <c:pt idx="28">
                    <c:v>2004</c:v>
                  </c:pt>
                  <c:pt idx="29">
                    <c:v>2005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2017*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2008</c:v>
                  </c:pt>
                  <c:pt idx="47">
                    <c:v>2009</c:v>
                  </c:pt>
                  <c:pt idx="48">
                    <c:v>2010</c:v>
                  </c:pt>
                  <c:pt idx="49">
                    <c:v>2011</c:v>
                  </c:pt>
                  <c:pt idx="50">
                    <c:v>2012</c:v>
                  </c:pt>
                  <c:pt idx="51">
                    <c:v>2013</c:v>
                  </c:pt>
                  <c:pt idx="52">
                    <c:v>2014</c:v>
                  </c:pt>
                  <c:pt idx="53">
                    <c:v>2015</c:v>
                  </c:pt>
                  <c:pt idx="54">
                    <c:v>2016</c:v>
                  </c:pt>
                  <c:pt idx="55">
                    <c:v>2017</c:v>
                  </c:pt>
                </c:lvl>
                <c:lvl>
                  <c:pt idx="0">
                    <c:v>Magyarország</c:v>
                  </c:pt>
                  <c:pt idx="14">
                    <c:v>Csehország</c:v>
                  </c:pt>
                  <c:pt idx="28">
                    <c:v>Lengyelország</c:v>
                  </c:pt>
                  <c:pt idx="42">
                    <c:v>Szlovákia</c:v>
                  </c:pt>
                </c:lvl>
              </c:multiLvlStrCache>
            </c:multiLvlStrRef>
          </c:cat>
          <c:val>
            <c:numRef>
              <c:f>'36.ábra'!$B$9:$BE$9</c:f>
              <c:numCache>
                <c:formatCode>0.0</c:formatCode>
                <c:ptCount val="56"/>
                <c:pt idx="0">
                  <c:v>0.2907521791957825</c:v>
                </c:pt>
                <c:pt idx="1">
                  <c:v>0.70659817339453945</c:v>
                </c:pt>
                <c:pt idx="2">
                  <c:v>0.74496698679475737</c:v>
                </c:pt>
                <c:pt idx="3">
                  <c:v>0.63866191225665003</c:v>
                </c:pt>
                <c:pt idx="4">
                  <c:v>0.67119830756724996</c:v>
                </c:pt>
                <c:pt idx="5">
                  <c:v>1.1050655419017823</c:v>
                </c:pt>
                <c:pt idx="6">
                  <c:v>1.0171892684590138</c:v>
                </c:pt>
                <c:pt idx="7">
                  <c:v>1.277092778966695</c:v>
                </c:pt>
                <c:pt idx="8">
                  <c:v>1.2932855689817442</c:v>
                </c:pt>
                <c:pt idx="9">
                  <c:v>1.3844581096351889</c:v>
                </c:pt>
                <c:pt idx="10">
                  <c:v>1.2540820620563884</c:v>
                </c:pt>
                <c:pt idx="11">
                  <c:v>1.1639773651788787</c:v>
                </c:pt>
                <c:pt idx="12">
                  <c:v>1.0690351257187962</c:v>
                </c:pt>
                <c:pt idx="13">
                  <c:v>1.0796707935832663</c:v>
                </c:pt>
                <c:pt idx="14">
                  <c:v>3.0720046652816614E-2</c:v>
                </c:pt>
                <c:pt idx="15">
                  <c:v>0.2555011187865841</c:v>
                </c:pt>
                <c:pt idx="16">
                  <c:v>0.28327491947924538</c:v>
                </c:pt>
                <c:pt idx="17">
                  <c:v>0.37056345167021082</c:v>
                </c:pt>
                <c:pt idx="18">
                  <c:v>0.23159929354776518</c:v>
                </c:pt>
                <c:pt idx="19">
                  <c:v>0.47961421019356748</c:v>
                </c:pt>
                <c:pt idx="20">
                  <c:v>0.54365096076907471</c:v>
                </c:pt>
                <c:pt idx="21">
                  <c:v>0.54260990426144762</c:v>
                </c:pt>
                <c:pt idx="22">
                  <c:v>0.60154502481814587</c:v>
                </c:pt>
                <c:pt idx="23">
                  <c:v>0.64897275037149371</c:v>
                </c:pt>
                <c:pt idx="24">
                  <c:v>0.57940763436741993</c:v>
                </c:pt>
                <c:pt idx="25">
                  <c:v>0.53444670461135391</c:v>
                </c:pt>
                <c:pt idx="26">
                  <c:v>0.51635736442855107</c:v>
                </c:pt>
                <c:pt idx="27">
                  <c:v>0.4402461245609019</c:v>
                </c:pt>
                <c:pt idx="28">
                  <c:v>9.0335902068507792E-2</c:v>
                </c:pt>
                <c:pt idx="29">
                  <c:v>0.5071865989334744</c:v>
                </c:pt>
                <c:pt idx="30">
                  <c:v>0.68437104542019822</c:v>
                </c:pt>
                <c:pt idx="31">
                  <c:v>0.70611136953044862</c:v>
                </c:pt>
                <c:pt idx="32">
                  <c:v>0.43745970244875299</c:v>
                </c:pt>
                <c:pt idx="33">
                  <c:v>0.83776198590337103</c:v>
                </c:pt>
                <c:pt idx="34">
                  <c:v>0.86458437844368174</c:v>
                </c:pt>
                <c:pt idx="35">
                  <c:v>1.0236120867332541</c:v>
                </c:pt>
                <c:pt idx="36">
                  <c:v>1.1399497864279537</c:v>
                </c:pt>
                <c:pt idx="37">
                  <c:v>1.1384127733677734</c:v>
                </c:pt>
                <c:pt idx="38">
                  <c:v>1.1099859563820604</c:v>
                </c:pt>
                <c:pt idx="39">
                  <c:v>1.0099412935145227</c:v>
                </c:pt>
                <c:pt idx="40">
                  <c:v>0.91503175905611445</c:v>
                </c:pt>
                <c:pt idx="41">
                  <c:v>0.72151302531395178</c:v>
                </c:pt>
                <c:pt idx="42">
                  <c:v>0.76421447569757617</c:v>
                </c:pt>
                <c:pt idx="43">
                  <c:v>0.55529717929364164</c:v>
                </c:pt>
                <c:pt idx="44">
                  <c:v>0.57170844845838587</c:v>
                </c:pt>
                <c:pt idx="45">
                  <c:v>0.2297231942192256</c:v>
                </c:pt>
                <c:pt idx="46">
                  <c:v>-0.20696091680958989</c:v>
                </c:pt>
                <c:pt idx="47">
                  <c:v>0.46701893535302103</c:v>
                </c:pt>
                <c:pt idx="48">
                  <c:v>0.21279334924597459</c:v>
                </c:pt>
                <c:pt idx="49">
                  <c:v>0.6126534819446332</c:v>
                </c:pt>
                <c:pt idx="50">
                  <c:v>0.52982318595390876</c:v>
                </c:pt>
                <c:pt idx="51">
                  <c:v>0.59579425076749459</c:v>
                </c:pt>
                <c:pt idx="52">
                  <c:v>0.61442176012448768</c:v>
                </c:pt>
                <c:pt idx="53">
                  <c:v>1.3544344228634007</c:v>
                </c:pt>
                <c:pt idx="54">
                  <c:v>1.2938364097887966E-2</c:v>
                </c:pt>
                <c:pt idx="55">
                  <c:v>0.56927559151475793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53-48C5-968B-6C01CED9D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813027728"/>
        <c:axId val="1"/>
      </c:barChart>
      <c:lineChart>
        <c:grouping val="standard"/>
        <c:varyColors val="0"/>
        <c:ser>
          <c:idx val="4"/>
          <c:order val="4"/>
          <c:tx>
            <c:strRef>
              <c:f>'36.ábra'!$A$10</c:f>
              <c:strCache>
                <c:ptCount val="1"/>
                <c:pt idx="0">
                  <c:v>GDP-GNI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3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D53-48C5-968B-6C01CED9D953}"/>
              </c:ext>
            </c:extLst>
          </c:dPt>
          <c:dPt>
            <c:idx val="14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3D53-48C5-968B-6C01CED9D953}"/>
              </c:ext>
            </c:extLst>
          </c:dPt>
          <c:dPt>
            <c:idx val="26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D53-48C5-968B-6C01CED9D953}"/>
              </c:ext>
            </c:extLst>
          </c:dPt>
          <c:dPt>
            <c:idx val="28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B-3D53-48C5-968B-6C01CED9D953}"/>
              </c:ext>
            </c:extLst>
          </c:dPt>
          <c:dPt>
            <c:idx val="39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D53-48C5-968B-6C01CED9D953}"/>
              </c:ext>
            </c:extLst>
          </c:dPt>
          <c:dPt>
            <c:idx val="4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F-3D53-48C5-968B-6C01CED9D953}"/>
              </c:ext>
            </c:extLst>
          </c:dPt>
          <c:cat>
            <c:multiLvlStrRef>
              <c:f>'36.ábra'!$B$4:$BE$5</c:f>
              <c:multiLvlStrCache>
                <c:ptCount val="56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2017*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2017*</c:v>
                  </c:pt>
                  <c:pt idx="28">
                    <c:v>2004</c:v>
                  </c:pt>
                  <c:pt idx="29">
                    <c:v>2005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2017*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2008</c:v>
                  </c:pt>
                  <c:pt idx="47">
                    <c:v>2009</c:v>
                  </c:pt>
                  <c:pt idx="48">
                    <c:v>2010</c:v>
                  </c:pt>
                  <c:pt idx="49">
                    <c:v>2011</c:v>
                  </c:pt>
                  <c:pt idx="50">
                    <c:v>2012</c:v>
                  </c:pt>
                  <c:pt idx="51">
                    <c:v>2013</c:v>
                  </c:pt>
                  <c:pt idx="52">
                    <c:v>2014</c:v>
                  </c:pt>
                  <c:pt idx="53">
                    <c:v>2015</c:v>
                  </c:pt>
                  <c:pt idx="54">
                    <c:v>2016</c:v>
                  </c:pt>
                  <c:pt idx="55">
                    <c:v>2017</c:v>
                  </c:pt>
                </c:lvl>
                <c:lvl>
                  <c:pt idx="0">
                    <c:v>Magyarország</c:v>
                  </c:pt>
                  <c:pt idx="14">
                    <c:v>Csehország</c:v>
                  </c:pt>
                  <c:pt idx="28">
                    <c:v>Lengyelország</c:v>
                  </c:pt>
                  <c:pt idx="42">
                    <c:v>Szlovákia</c:v>
                  </c:pt>
                </c:lvl>
              </c:multiLvlStrCache>
            </c:multiLvlStrRef>
          </c:cat>
          <c:val>
            <c:numRef>
              <c:f>'36.ábra'!$B$10:$BE$10</c:f>
              <c:numCache>
                <c:formatCode>0.0</c:formatCode>
                <c:ptCount val="56"/>
                <c:pt idx="0">
                  <c:v>-4.7662729131495292</c:v>
                </c:pt>
                <c:pt idx="1">
                  <c:v>-4.7396627709899164</c:v>
                </c:pt>
                <c:pt idx="2">
                  <c:v>-4.9085897942969519</c:v>
                </c:pt>
                <c:pt idx="3">
                  <c:v>-6.4236519342478999</c:v>
                </c:pt>
                <c:pt idx="4">
                  <c:v>-6.1900404413324006</c:v>
                </c:pt>
                <c:pt idx="5">
                  <c:v>-4.5532592769386433</c:v>
                </c:pt>
                <c:pt idx="6">
                  <c:v>-4.6763634480114842</c:v>
                </c:pt>
                <c:pt idx="7">
                  <c:v>-4.8195952760726772</c:v>
                </c:pt>
                <c:pt idx="8">
                  <c:v>-4.243736773807945</c:v>
                </c:pt>
                <c:pt idx="9">
                  <c:v>-2.6373879976227128</c:v>
                </c:pt>
                <c:pt idx="10">
                  <c:v>-4.2211791662892955</c:v>
                </c:pt>
                <c:pt idx="11">
                  <c:v>-4.5529704649682099</c:v>
                </c:pt>
                <c:pt idx="12">
                  <c:v>-2.6357379653424924</c:v>
                </c:pt>
                <c:pt idx="13">
                  <c:v>-3.8024516202010124</c:v>
                </c:pt>
                <c:pt idx="14">
                  <c:v>-4.2124994142363983</c:v>
                </c:pt>
                <c:pt idx="15">
                  <c:v>-3.716031623394453</c:v>
                </c:pt>
                <c:pt idx="16">
                  <c:v>-4.4301744670139227</c:v>
                </c:pt>
                <c:pt idx="17">
                  <c:v>-6.2399993058713887</c:v>
                </c:pt>
                <c:pt idx="18">
                  <c:v>-3.6996995284325949</c:v>
                </c:pt>
                <c:pt idx="19">
                  <c:v>-5.5387336732085926</c:v>
                </c:pt>
                <c:pt idx="20">
                  <c:v>-6.345019276637939</c:v>
                </c:pt>
                <c:pt idx="21">
                  <c:v>-5.5525312346646105</c:v>
                </c:pt>
                <c:pt idx="22">
                  <c:v>-5.8503056661440604</c:v>
                </c:pt>
                <c:pt idx="23">
                  <c:v>-6.0716386799677444</c:v>
                </c:pt>
                <c:pt idx="24">
                  <c:v>-6.0450019149751055</c:v>
                </c:pt>
                <c:pt idx="25">
                  <c:v>-5.5539364397800721</c:v>
                </c:pt>
                <c:pt idx="26">
                  <c:v>-5.2808837779192732</c:v>
                </c:pt>
                <c:pt idx="27">
                  <c:v>-5.2031174664532145</c:v>
                </c:pt>
                <c:pt idx="28">
                  <c:v>-3.145358325942802</c:v>
                </c:pt>
                <c:pt idx="29">
                  <c:v>-1.6772454085335859</c:v>
                </c:pt>
                <c:pt idx="30">
                  <c:v>-2.0800975956154804</c:v>
                </c:pt>
                <c:pt idx="31">
                  <c:v>-3.0402964246799673</c:v>
                </c:pt>
                <c:pt idx="32">
                  <c:v>-1.8763604903896229</c:v>
                </c:pt>
                <c:pt idx="33">
                  <c:v>-2.8307739080221603</c:v>
                </c:pt>
                <c:pt idx="34">
                  <c:v>-3.2604955336302344</c:v>
                </c:pt>
                <c:pt idx="35">
                  <c:v>-3.2288673230737182</c:v>
                </c:pt>
                <c:pt idx="36">
                  <c:v>-3.1345729894539169</c:v>
                </c:pt>
                <c:pt idx="37">
                  <c:v>-3.0178059238909869</c:v>
                </c:pt>
                <c:pt idx="38">
                  <c:v>-3.3969399900536539</c:v>
                </c:pt>
                <c:pt idx="39">
                  <c:v>-3.4154724968707466</c:v>
                </c:pt>
                <c:pt idx="40">
                  <c:v>-3.9589943689450311</c:v>
                </c:pt>
                <c:pt idx="41">
                  <c:v>-3.9571533718824692</c:v>
                </c:pt>
                <c:pt idx="42">
                  <c:v>-5.9033551090273546</c:v>
                </c:pt>
                <c:pt idx="43">
                  <c:v>-4.6052815496476338</c:v>
                </c:pt>
                <c:pt idx="44">
                  <c:v>-4.7039108108464269</c:v>
                </c:pt>
                <c:pt idx="45">
                  <c:v>-4.269259765013798</c:v>
                </c:pt>
                <c:pt idx="46">
                  <c:v>-2.9518444672044213</c:v>
                </c:pt>
                <c:pt idx="47">
                  <c:v>-0.87640242350026787</c:v>
                </c:pt>
                <c:pt idx="48">
                  <c:v>-2.7911739593029021</c:v>
                </c:pt>
                <c:pt idx="49">
                  <c:v>-3.405911603461556</c:v>
                </c:pt>
                <c:pt idx="50">
                  <c:v>-1.664018926186497</c:v>
                </c:pt>
                <c:pt idx="51">
                  <c:v>-0.67062244926850378</c:v>
                </c:pt>
                <c:pt idx="52">
                  <c:v>-0.98596621271741336</c:v>
                </c:pt>
                <c:pt idx="53">
                  <c:v>-1.7316379454575876</c:v>
                </c:pt>
                <c:pt idx="54">
                  <c:v>-2.3489908076003649</c:v>
                </c:pt>
                <c:pt idx="55">
                  <c:v>-2.3264050681765767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D53-48C5-968B-6C01CED9D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1302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156394618201166E-2"/>
              <c:y val="5.0906781813563626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130277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215616128511099"/>
              <c:y val="5.0907407407407412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3098529785122436E-2"/>
          <c:y val="0.85055802469135799"/>
          <c:w val="0.92552773097606578"/>
          <c:h val="0.12592345679012346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4846939462064E-2"/>
          <c:y val="5.6142657409647856E-2"/>
          <c:w val="0.88389030612107589"/>
          <c:h val="0.61095864197530869"/>
        </c:manualLayout>
      </c:layout>
      <c:barChart>
        <c:barDir val="col"/>
        <c:grouping val="stacked"/>
        <c:varyColors val="0"/>
        <c:ser>
          <c:idx val="0"/>
          <c:order val="0"/>
          <c:tx>
            <c:v>Equity income</c:v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multiLvlStrRef>
              <c:f>'36.ábra'!$B$2:$BE$3</c:f>
              <c:multiLvlStrCache>
                <c:ptCount val="56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2017*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2017*</c:v>
                  </c:pt>
                  <c:pt idx="28">
                    <c:v>2004</c:v>
                  </c:pt>
                  <c:pt idx="29">
                    <c:v>2005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2017*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2008</c:v>
                  </c:pt>
                  <c:pt idx="47">
                    <c:v>2009</c:v>
                  </c:pt>
                  <c:pt idx="48">
                    <c:v>2010</c:v>
                  </c:pt>
                  <c:pt idx="49">
                    <c:v>2011</c:v>
                  </c:pt>
                  <c:pt idx="50">
                    <c:v>2012</c:v>
                  </c:pt>
                  <c:pt idx="51">
                    <c:v>2013</c:v>
                  </c:pt>
                  <c:pt idx="52">
                    <c:v>2014</c:v>
                  </c:pt>
                  <c:pt idx="53">
                    <c:v>2015</c:v>
                  </c:pt>
                  <c:pt idx="54">
                    <c:v>2016</c:v>
                  </c:pt>
                  <c:pt idx="55">
                    <c:v>2017</c:v>
                  </c:pt>
                </c:lvl>
                <c:lvl>
                  <c:pt idx="0">
                    <c:v>Hungary</c:v>
                  </c:pt>
                  <c:pt idx="14">
                    <c:v>Czech Rep.</c:v>
                  </c:pt>
                  <c:pt idx="28">
                    <c:v>Poland</c:v>
                  </c:pt>
                  <c:pt idx="42">
                    <c:v>Slovakia</c:v>
                  </c:pt>
                </c:lvl>
              </c:multiLvlStrCache>
            </c:multiLvlStrRef>
          </c:cat>
          <c:val>
            <c:numRef>
              <c:f>'36.ábra'!$B$6:$BE$6</c:f>
              <c:numCache>
                <c:formatCode>0.0</c:formatCode>
                <c:ptCount val="56"/>
                <c:pt idx="0">
                  <c:v>-4.2977700836596195</c:v>
                </c:pt>
                <c:pt idx="1">
                  <c:v>-4.4160254963324279</c:v>
                </c:pt>
                <c:pt idx="2">
                  <c:v>-4.7771177239750235</c:v>
                </c:pt>
                <c:pt idx="3">
                  <c:v>-5.6692057712213764</c:v>
                </c:pt>
                <c:pt idx="4">
                  <c:v>-4.3695618969744014</c:v>
                </c:pt>
                <c:pt idx="5">
                  <c:v>-2.8977632424902184</c:v>
                </c:pt>
                <c:pt idx="6">
                  <c:v>-3.2206976462628525</c:v>
                </c:pt>
                <c:pt idx="7">
                  <c:v>-3.61409525932083</c:v>
                </c:pt>
                <c:pt idx="8">
                  <c:v>-3.5343337540863669</c:v>
                </c:pt>
                <c:pt idx="9">
                  <c:v>-3.467072572754716</c:v>
                </c:pt>
                <c:pt idx="10">
                  <c:v>-5.1465750096624259</c:v>
                </c:pt>
                <c:pt idx="11">
                  <c:v>-5.9544890599869884</c:v>
                </c:pt>
                <c:pt idx="12">
                  <c:v>-4.7698847945916345</c:v>
                </c:pt>
                <c:pt idx="13">
                  <c:v>-5.7619121060480945</c:v>
                </c:pt>
                <c:pt idx="14">
                  <c:v>-4.570622263182285</c:v>
                </c:pt>
                <c:pt idx="15">
                  <c:v>-4.2578654847269446</c:v>
                </c:pt>
                <c:pt idx="16">
                  <c:v>-5.2136785237108612</c:v>
                </c:pt>
                <c:pt idx="17">
                  <c:v>-7.0895838048226034</c:v>
                </c:pt>
                <c:pt idx="18">
                  <c:v>-3.9204503540010078</c:v>
                </c:pt>
                <c:pt idx="19">
                  <c:v>-5.8598216327463977</c:v>
                </c:pt>
                <c:pt idx="20">
                  <c:v>-6.5054984041419557</c:v>
                </c:pt>
                <c:pt idx="21">
                  <c:v>-5.8626375803536321</c:v>
                </c:pt>
                <c:pt idx="22">
                  <c:v>-5.8683935198405797</c:v>
                </c:pt>
                <c:pt idx="23">
                  <c:v>-6.3877886366056904</c:v>
                </c:pt>
                <c:pt idx="24">
                  <c:v>-6.705923656325802</c:v>
                </c:pt>
                <c:pt idx="25">
                  <c:v>-6.4995462188964073</c:v>
                </c:pt>
                <c:pt idx="26">
                  <c:v>-6.5664191379377801</c:v>
                </c:pt>
                <c:pt idx="27">
                  <c:v>-6.6699609899250074</c:v>
                </c:pt>
                <c:pt idx="28">
                  <c:v>-3.4534804065212623</c:v>
                </c:pt>
                <c:pt idx="29">
                  <c:v>-2.7665572846284729</c:v>
                </c:pt>
                <c:pt idx="30">
                  <c:v>-3.337114556495298</c:v>
                </c:pt>
                <c:pt idx="31">
                  <c:v>-4.0354091132110339</c:v>
                </c:pt>
                <c:pt idx="32">
                  <c:v>-1.8633341917400157</c:v>
                </c:pt>
                <c:pt idx="33">
                  <c:v>-3.0733287730117262</c:v>
                </c:pt>
                <c:pt idx="34">
                  <c:v>-3.4101898846308729</c:v>
                </c:pt>
                <c:pt idx="35">
                  <c:v>-3.0859582207843066</c:v>
                </c:pt>
                <c:pt idx="36">
                  <c:v>-2.7718651958719676</c:v>
                </c:pt>
                <c:pt idx="37">
                  <c:v>-2.9771202770069354</c:v>
                </c:pt>
                <c:pt idx="38">
                  <c:v>-3.1329530623943445</c:v>
                </c:pt>
                <c:pt idx="39">
                  <c:v>-3.1735032776063132</c:v>
                </c:pt>
                <c:pt idx="40">
                  <c:v>-3.5443130101199345</c:v>
                </c:pt>
                <c:pt idx="41">
                  <c:v>-3.108171756783487</c:v>
                </c:pt>
                <c:pt idx="42">
                  <c:v>-7.3634888753771364</c:v>
                </c:pt>
                <c:pt idx="43">
                  <c:v>-6.9207564240386485</c:v>
                </c:pt>
                <c:pt idx="44">
                  <c:v>-7.2362959090889118</c:v>
                </c:pt>
                <c:pt idx="45">
                  <c:v>-5.9712028107308477</c:v>
                </c:pt>
                <c:pt idx="46">
                  <c:v>-3.6678746962250082</c:v>
                </c:pt>
                <c:pt idx="47">
                  <c:v>-3.0014166761684455</c:v>
                </c:pt>
                <c:pt idx="48">
                  <c:v>-4.7955452496622382</c:v>
                </c:pt>
                <c:pt idx="49">
                  <c:v>-5.5017047256581035</c:v>
                </c:pt>
                <c:pt idx="50">
                  <c:v>-3.8049062287235138</c:v>
                </c:pt>
                <c:pt idx="51">
                  <c:v>-2.6084705520703144</c:v>
                </c:pt>
                <c:pt idx="52">
                  <c:v>-2.6981986599691408</c:v>
                </c:pt>
                <c:pt idx="53">
                  <c:v>-4.3166735110854235</c:v>
                </c:pt>
                <c:pt idx="54">
                  <c:v>-3.7357369938635183</c:v>
                </c:pt>
                <c:pt idx="55">
                  <c:v>-4.1418976480610743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C-4985-AC89-24E304025685}"/>
            </c:ext>
          </c:extLst>
        </c:ser>
        <c:ser>
          <c:idx val="1"/>
          <c:order val="1"/>
          <c:tx>
            <c:v>Interest payments</c:v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multiLvlStrRef>
              <c:f>'36.ábra'!$B$2:$BE$3</c:f>
              <c:multiLvlStrCache>
                <c:ptCount val="56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2017*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2017*</c:v>
                  </c:pt>
                  <c:pt idx="28">
                    <c:v>2004</c:v>
                  </c:pt>
                  <c:pt idx="29">
                    <c:v>2005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2017*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2008</c:v>
                  </c:pt>
                  <c:pt idx="47">
                    <c:v>2009</c:v>
                  </c:pt>
                  <c:pt idx="48">
                    <c:v>2010</c:v>
                  </c:pt>
                  <c:pt idx="49">
                    <c:v>2011</c:v>
                  </c:pt>
                  <c:pt idx="50">
                    <c:v>2012</c:v>
                  </c:pt>
                  <c:pt idx="51">
                    <c:v>2013</c:v>
                  </c:pt>
                  <c:pt idx="52">
                    <c:v>2014</c:v>
                  </c:pt>
                  <c:pt idx="53">
                    <c:v>2015</c:v>
                  </c:pt>
                  <c:pt idx="54">
                    <c:v>2016</c:v>
                  </c:pt>
                  <c:pt idx="55">
                    <c:v>2017</c:v>
                  </c:pt>
                </c:lvl>
                <c:lvl>
                  <c:pt idx="0">
                    <c:v>Hungary</c:v>
                  </c:pt>
                  <c:pt idx="14">
                    <c:v>Czech Rep.</c:v>
                  </c:pt>
                  <c:pt idx="28">
                    <c:v>Poland</c:v>
                  </c:pt>
                  <c:pt idx="42">
                    <c:v>Slovakia</c:v>
                  </c:pt>
                </c:lvl>
              </c:multiLvlStrCache>
            </c:multiLvlStrRef>
          </c:cat>
          <c:val>
            <c:numRef>
              <c:f>'36.ábra'!$B$7:$BE$7</c:f>
              <c:numCache>
                <c:formatCode>0.0</c:formatCode>
                <c:ptCount val="56"/>
                <c:pt idx="0">
                  <c:v>-1.6465164744528051</c:v>
                </c:pt>
                <c:pt idx="1">
                  <c:v>-1.9507780218600457</c:v>
                </c:pt>
                <c:pt idx="2">
                  <c:v>-1.8678960646877512</c:v>
                </c:pt>
                <c:pt idx="3">
                  <c:v>-2.103394601723334</c:v>
                </c:pt>
                <c:pt idx="4">
                  <c:v>-3.1553396288329281</c:v>
                </c:pt>
                <c:pt idx="5">
                  <c:v>-3.0893498526097116</c:v>
                </c:pt>
                <c:pt idx="6">
                  <c:v>-3.1017936268416668</c:v>
                </c:pt>
                <c:pt idx="7">
                  <c:v>-3.4486857085523384</c:v>
                </c:pt>
                <c:pt idx="8">
                  <c:v>-3.6152974901671451</c:v>
                </c:pt>
                <c:pt idx="9">
                  <c:v>-2.9469782424159532</c:v>
                </c:pt>
                <c:pt idx="10">
                  <c:v>-2.7011758144280416</c:v>
                </c:pt>
                <c:pt idx="11">
                  <c:v>-2.3856178265784602</c:v>
                </c:pt>
                <c:pt idx="12">
                  <c:v>-1.5364966387997057</c:v>
                </c:pt>
                <c:pt idx="13">
                  <c:v>-1.3277492599846685</c:v>
                </c:pt>
                <c:pt idx="14">
                  <c:v>0.13995844983520644</c:v>
                </c:pt>
                <c:pt idx="15">
                  <c:v>0.36578346531031825</c:v>
                </c:pt>
                <c:pt idx="16">
                  <c:v>0.58817264682531967</c:v>
                </c:pt>
                <c:pt idx="17">
                  <c:v>0.72167684119421871</c:v>
                </c:pt>
                <c:pt idx="18">
                  <c:v>0.60664632940536167</c:v>
                </c:pt>
                <c:pt idx="19">
                  <c:v>0.2551082175381012</c:v>
                </c:pt>
                <c:pt idx="20">
                  <c:v>-0.25389520808687127</c:v>
                </c:pt>
                <c:pt idx="21">
                  <c:v>-0.17641984753765083</c:v>
                </c:pt>
                <c:pt idx="22">
                  <c:v>-0.62000454674130534</c:v>
                </c:pt>
                <c:pt idx="23">
                  <c:v>-0.64662714211089334</c:v>
                </c:pt>
                <c:pt idx="24">
                  <c:v>-0.43399719136984416</c:v>
                </c:pt>
                <c:pt idx="25">
                  <c:v>-0.22881964085703821</c:v>
                </c:pt>
                <c:pt idx="26">
                  <c:v>3.4643060246606794E-2</c:v>
                </c:pt>
                <c:pt idx="27">
                  <c:v>0.28000008348865713</c:v>
                </c:pt>
                <c:pt idx="28">
                  <c:v>-0.98491361326142712</c:v>
                </c:pt>
                <c:pt idx="29">
                  <c:v>-0.74690913492333266</c:v>
                </c:pt>
                <c:pt idx="30">
                  <c:v>-0.83141996158082998</c:v>
                </c:pt>
                <c:pt idx="31">
                  <c:v>-0.92549876702116141</c:v>
                </c:pt>
                <c:pt idx="32">
                  <c:v>-1.2459914091970041</c:v>
                </c:pt>
                <c:pt idx="33">
                  <c:v>-1.3467455987062058</c:v>
                </c:pt>
                <c:pt idx="34">
                  <c:v>-1.2926892164512325</c:v>
                </c:pt>
                <c:pt idx="35">
                  <c:v>-1.6409036673252821</c:v>
                </c:pt>
                <c:pt idx="36">
                  <c:v>-1.9343730802656964</c:v>
                </c:pt>
                <c:pt idx="37">
                  <c:v>-1.6206364897052137</c:v>
                </c:pt>
                <c:pt idx="38">
                  <c:v>-1.6978373996241409</c:v>
                </c:pt>
                <c:pt idx="39">
                  <c:v>-1.4467926986962361</c:v>
                </c:pt>
                <c:pt idx="40">
                  <c:v>-1.3014932801804937</c:v>
                </c:pt>
                <c:pt idx="41">
                  <c:v>-1.1609628678735984</c:v>
                </c:pt>
                <c:pt idx="42">
                  <c:v>-0.86132619451736492</c:v>
                </c:pt>
                <c:pt idx="43">
                  <c:v>-0.6048545934640126</c:v>
                </c:pt>
                <c:pt idx="44">
                  <c:v>-0.28376769704503868</c:v>
                </c:pt>
                <c:pt idx="45">
                  <c:v>-0.57661944183664682</c:v>
                </c:pt>
                <c:pt idx="46">
                  <c:v>-1.033137988085354</c:v>
                </c:pt>
                <c:pt idx="47">
                  <c:v>-5.9665964316004683E-2</c:v>
                </c:pt>
                <c:pt idx="48">
                  <c:v>9.3078592959469741E-2</c:v>
                </c:pt>
                <c:pt idx="49">
                  <c:v>-0.22979815142041637</c:v>
                </c:pt>
                <c:pt idx="50">
                  <c:v>-0.28705633153837185</c:v>
                </c:pt>
                <c:pt idx="51">
                  <c:v>-0.5832554715592172</c:v>
                </c:pt>
                <c:pt idx="52">
                  <c:v>-0.81051101490646338</c:v>
                </c:pt>
                <c:pt idx="53">
                  <c:v>-0.65541647020649907</c:v>
                </c:pt>
                <c:pt idx="54">
                  <c:v>-0.51149666066983812</c:v>
                </c:pt>
                <c:pt idx="55">
                  <c:v>-0.52538559655092865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C-4985-AC89-24E304025685}"/>
            </c:ext>
          </c:extLst>
        </c:ser>
        <c:ser>
          <c:idx val="2"/>
          <c:order val="2"/>
          <c:tx>
            <c:v>Compensation of emloyees</c:v>
          </c:tx>
          <c:spPr>
            <a:solidFill>
              <a:srgbClr val="009EE0"/>
            </a:solidFill>
            <a:ln w="25400">
              <a:noFill/>
            </a:ln>
          </c:spPr>
          <c:invertIfNegative val="0"/>
          <c:cat>
            <c:multiLvlStrRef>
              <c:f>'36.ábra'!$B$2:$BE$3</c:f>
              <c:multiLvlStrCache>
                <c:ptCount val="56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2017*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2017*</c:v>
                  </c:pt>
                  <c:pt idx="28">
                    <c:v>2004</c:v>
                  </c:pt>
                  <c:pt idx="29">
                    <c:v>2005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2017*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2008</c:v>
                  </c:pt>
                  <c:pt idx="47">
                    <c:v>2009</c:v>
                  </c:pt>
                  <c:pt idx="48">
                    <c:v>2010</c:v>
                  </c:pt>
                  <c:pt idx="49">
                    <c:v>2011</c:v>
                  </c:pt>
                  <c:pt idx="50">
                    <c:v>2012</c:v>
                  </c:pt>
                  <c:pt idx="51">
                    <c:v>2013</c:v>
                  </c:pt>
                  <c:pt idx="52">
                    <c:v>2014</c:v>
                  </c:pt>
                  <c:pt idx="53">
                    <c:v>2015</c:v>
                  </c:pt>
                  <c:pt idx="54">
                    <c:v>2016</c:v>
                  </c:pt>
                  <c:pt idx="55">
                    <c:v>2017</c:v>
                  </c:pt>
                </c:lvl>
                <c:lvl>
                  <c:pt idx="0">
                    <c:v>Hungary</c:v>
                  </c:pt>
                  <c:pt idx="14">
                    <c:v>Czech Rep.</c:v>
                  </c:pt>
                  <c:pt idx="28">
                    <c:v>Poland</c:v>
                  </c:pt>
                  <c:pt idx="42">
                    <c:v>Slovakia</c:v>
                  </c:pt>
                </c:lvl>
              </c:multiLvlStrCache>
            </c:multiLvlStrRef>
          </c:cat>
          <c:val>
            <c:numRef>
              <c:f>'36.ábra'!$B$8:$BE$8</c:f>
              <c:numCache>
                <c:formatCode>0.0</c:formatCode>
                <c:ptCount val="56"/>
                <c:pt idx="0">
                  <c:v>0.88726146576711351</c:v>
                </c:pt>
                <c:pt idx="1">
                  <c:v>0.92054257380801674</c:v>
                </c:pt>
                <c:pt idx="2">
                  <c:v>0.99145700757106492</c:v>
                </c:pt>
                <c:pt idx="3">
                  <c:v>0.71028652644016121</c:v>
                </c:pt>
                <c:pt idx="4">
                  <c:v>0.66366277690768005</c:v>
                </c:pt>
                <c:pt idx="5">
                  <c:v>0.32878827625950419</c:v>
                </c:pt>
                <c:pt idx="6">
                  <c:v>0.62893855663402054</c:v>
                </c:pt>
                <c:pt idx="7">
                  <c:v>0.96609291283379606</c:v>
                </c:pt>
                <c:pt idx="8">
                  <c:v>1.6126089014638234</c:v>
                </c:pt>
                <c:pt idx="9">
                  <c:v>2.392204707912768</c:v>
                </c:pt>
                <c:pt idx="10">
                  <c:v>2.3724895957447836</c:v>
                </c:pt>
                <c:pt idx="11">
                  <c:v>2.62315905641836</c:v>
                </c:pt>
                <c:pt idx="12">
                  <c:v>2.601608342330052</c:v>
                </c:pt>
                <c:pt idx="13">
                  <c:v>2.2075389522484836</c:v>
                </c:pt>
                <c:pt idx="14">
                  <c:v>0.18744435245786406</c:v>
                </c:pt>
                <c:pt idx="15">
                  <c:v>-7.9450722764410814E-2</c:v>
                </c:pt>
                <c:pt idx="16">
                  <c:v>-8.7943509607626716E-2</c:v>
                </c:pt>
                <c:pt idx="17">
                  <c:v>-0.24265579391321515</c:v>
                </c:pt>
                <c:pt idx="18">
                  <c:v>-0.61749479738471336</c:v>
                </c:pt>
                <c:pt idx="19">
                  <c:v>-0.4136344681938634</c:v>
                </c:pt>
                <c:pt idx="20">
                  <c:v>-0.12927662517818606</c:v>
                </c:pt>
                <c:pt idx="21">
                  <c:v>-5.6083711034774948E-2</c:v>
                </c:pt>
                <c:pt idx="22">
                  <c:v>3.6547375619679343E-2</c:v>
                </c:pt>
                <c:pt idx="23">
                  <c:v>0.31380434837734622</c:v>
                </c:pt>
                <c:pt idx="24">
                  <c:v>0.51551129835312137</c:v>
                </c:pt>
                <c:pt idx="25">
                  <c:v>0.63998271536201889</c:v>
                </c:pt>
                <c:pt idx="26">
                  <c:v>0.73453493534334902</c:v>
                </c:pt>
                <c:pt idx="27">
                  <c:v>0.7465973154222334</c:v>
                </c:pt>
                <c:pt idx="28">
                  <c:v>1.2026997917713793</c:v>
                </c:pt>
                <c:pt idx="29">
                  <c:v>1.3290344120847453</c:v>
                </c:pt>
                <c:pt idx="30">
                  <c:v>1.4040658770404493</c:v>
                </c:pt>
                <c:pt idx="31">
                  <c:v>1.2145000860217794</c:v>
                </c:pt>
                <c:pt idx="32">
                  <c:v>0.79550540809864378</c:v>
                </c:pt>
                <c:pt idx="33">
                  <c:v>0.75153847779240068</c:v>
                </c:pt>
                <c:pt idx="34">
                  <c:v>0.57779918900818927</c:v>
                </c:pt>
                <c:pt idx="35">
                  <c:v>0.47438247830261643</c:v>
                </c:pt>
                <c:pt idx="36">
                  <c:v>0.43171550025579336</c:v>
                </c:pt>
                <c:pt idx="37">
                  <c:v>0.44153806945338864</c:v>
                </c:pt>
                <c:pt idx="38">
                  <c:v>0.32386451558277118</c:v>
                </c:pt>
                <c:pt idx="39">
                  <c:v>0.19488218591727982</c:v>
                </c:pt>
                <c:pt idx="40">
                  <c:v>-2.8219837700717121E-2</c:v>
                </c:pt>
                <c:pt idx="41">
                  <c:v>-0.40953177253933531</c:v>
                </c:pt>
                <c:pt idx="42">
                  <c:v>1.5572454851695707</c:v>
                </c:pt>
                <c:pt idx="43">
                  <c:v>2.3650322885613861</c:v>
                </c:pt>
                <c:pt idx="44">
                  <c:v>2.2444443468291375</c:v>
                </c:pt>
                <c:pt idx="45">
                  <c:v>2.048839293334471</c:v>
                </c:pt>
                <c:pt idx="46">
                  <c:v>1.9561291339155307</c:v>
                </c:pt>
                <c:pt idx="47">
                  <c:v>1.7176612816311614</c:v>
                </c:pt>
                <c:pt idx="48">
                  <c:v>1.6984993481538917</c:v>
                </c:pt>
                <c:pt idx="49">
                  <c:v>1.7129377916723303</c:v>
                </c:pt>
                <c:pt idx="50">
                  <c:v>1.89812044812148</c:v>
                </c:pt>
                <c:pt idx="51">
                  <c:v>1.9253093235935332</c:v>
                </c:pt>
                <c:pt idx="52">
                  <c:v>1.9083217020337031</c:v>
                </c:pt>
                <c:pt idx="53">
                  <c:v>1.8860176129709343</c:v>
                </c:pt>
                <c:pt idx="54">
                  <c:v>1.8853044828351035</c:v>
                </c:pt>
                <c:pt idx="55">
                  <c:v>1.7716025849206685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C-4985-AC89-24E304025685}"/>
            </c:ext>
          </c:extLst>
        </c:ser>
        <c:ser>
          <c:idx val="3"/>
          <c:order val="3"/>
          <c:tx>
            <c:v>Transfers*</c:v>
          </c:tx>
          <c:spPr>
            <a:solidFill>
              <a:srgbClr val="0C2148"/>
            </a:solidFill>
            <a:ln w="25400">
              <a:noFill/>
            </a:ln>
          </c:spPr>
          <c:invertIfNegative val="0"/>
          <c:cat>
            <c:multiLvlStrRef>
              <c:f>'36.ábra'!$B$2:$BE$3</c:f>
              <c:multiLvlStrCache>
                <c:ptCount val="56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2017*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2017*</c:v>
                  </c:pt>
                  <c:pt idx="28">
                    <c:v>2004</c:v>
                  </c:pt>
                  <c:pt idx="29">
                    <c:v>2005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2017*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2008</c:v>
                  </c:pt>
                  <c:pt idx="47">
                    <c:v>2009</c:v>
                  </c:pt>
                  <c:pt idx="48">
                    <c:v>2010</c:v>
                  </c:pt>
                  <c:pt idx="49">
                    <c:v>2011</c:v>
                  </c:pt>
                  <c:pt idx="50">
                    <c:v>2012</c:v>
                  </c:pt>
                  <c:pt idx="51">
                    <c:v>2013</c:v>
                  </c:pt>
                  <c:pt idx="52">
                    <c:v>2014</c:v>
                  </c:pt>
                  <c:pt idx="53">
                    <c:v>2015</c:v>
                  </c:pt>
                  <c:pt idx="54">
                    <c:v>2016</c:v>
                  </c:pt>
                  <c:pt idx="55">
                    <c:v>2017</c:v>
                  </c:pt>
                </c:lvl>
                <c:lvl>
                  <c:pt idx="0">
                    <c:v>Hungary</c:v>
                  </c:pt>
                  <c:pt idx="14">
                    <c:v>Czech Rep.</c:v>
                  </c:pt>
                  <c:pt idx="28">
                    <c:v>Poland</c:v>
                  </c:pt>
                  <c:pt idx="42">
                    <c:v>Slovakia</c:v>
                  </c:pt>
                </c:lvl>
              </c:multiLvlStrCache>
            </c:multiLvlStrRef>
          </c:cat>
          <c:val>
            <c:numRef>
              <c:f>'36.ábra'!$B$9:$BE$9</c:f>
              <c:numCache>
                <c:formatCode>0.0</c:formatCode>
                <c:ptCount val="56"/>
                <c:pt idx="0">
                  <c:v>0.2907521791957825</c:v>
                </c:pt>
                <c:pt idx="1">
                  <c:v>0.70659817339453945</c:v>
                </c:pt>
                <c:pt idx="2">
                  <c:v>0.74496698679475737</c:v>
                </c:pt>
                <c:pt idx="3">
                  <c:v>0.63866191225665003</c:v>
                </c:pt>
                <c:pt idx="4">
                  <c:v>0.67119830756724996</c:v>
                </c:pt>
                <c:pt idx="5">
                  <c:v>1.1050655419017823</c:v>
                </c:pt>
                <c:pt idx="6">
                  <c:v>1.0171892684590138</c:v>
                </c:pt>
                <c:pt idx="7">
                  <c:v>1.277092778966695</c:v>
                </c:pt>
                <c:pt idx="8">
                  <c:v>1.2932855689817442</c:v>
                </c:pt>
                <c:pt idx="9">
                  <c:v>1.3844581096351889</c:v>
                </c:pt>
                <c:pt idx="10">
                  <c:v>1.2540820620563884</c:v>
                </c:pt>
                <c:pt idx="11">
                  <c:v>1.1639773651788787</c:v>
                </c:pt>
                <c:pt idx="12">
                  <c:v>1.0690351257187962</c:v>
                </c:pt>
                <c:pt idx="13">
                  <c:v>1.0796707935832663</c:v>
                </c:pt>
                <c:pt idx="14">
                  <c:v>3.0720046652816614E-2</c:v>
                </c:pt>
                <c:pt idx="15">
                  <c:v>0.2555011187865841</c:v>
                </c:pt>
                <c:pt idx="16">
                  <c:v>0.28327491947924538</c:v>
                </c:pt>
                <c:pt idx="17">
                  <c:v>0.37056345167021082</c:v>
                </c:pt>
                <c:pt idx="18">
                  <c:v>0.23159929354776518</c:v>
                </c:pt>
                <c:pt idx="19">
                  <c:v>0.47961421019356748</c:v>
                </c:pt>
                <c:pt idx="20">
                  <c:v>0.54365096076907471</c:v>
                </c:pt>
                <c:pt idx="21">
                  <c:v>0.54260990426144762</c:v>
                </c:pt>
                <c:pt idx="22">
                  <c:v>0.60154502481814587</c:v>
                </c:pt>
                <c:pt idx="23">
                  <c:v>0.64897275037149371</c:v>
                </c:pt>
                <c:pt idx="24">
                  <c:v>0.57940763436741993</c:v>
                </c:pt>
                <c:pt idx="25">
                  <c:v>0.53444670461135391</c:v>
                </c:pt>
                <c:pt idx="26">
                  <c:v>0.51635736442855107</c:v>
                </c:pt>
                <c:pt idx="27">
                  <c:v>0.4402461245609019</c:v>
                </c:pt>
                <c:pt idx="28">
                  <c:v>9.0335902068507792E-2</c:v>
                </c:pt>
                <c:pt idx="29">
                  <c:v>0.5071865989334744</c:v>
                </c:pt>
                <c:pt idx="30">
                  <c:v>0.68437104542019822</c:v>
                </c:pt>
                <c:pt idx="31">
                  <c:v>0.70611136953044862</c:v>
                </c:pt>
                <c:pt idx="32">
                  <c:v>0.43745970244875299</c:v>
                </c:pt>
                <c:pt idx="33">
                  <c:v>0.83776198590337103</c:v>
                </c:pt>
                <c:pt idx="34">
                  <c:v>0.86458437844368174</c:v>
                </c:pt>
                <c:pt idx="35">
                  <c:v>1.0236120867332541</c:v>
                </c:pt>
                <c:pt idx="36">
                  <c:v>1.1399497864279537</c:v>
                </c:pt>
                <c:pt idx="37">
                  <c:v>1.1384127733677734</c:v>
                </c:pt>
                <c:pt idx="38">
                  <c:v>1.1099859563820604</c:v>
                </c:pt>
                <c:pt idx="39">
                  <c:v>1.0099412935145227</c:v>
                </c:pt>
                <c:pt idx="40">
                  <c:v>0.91503175905611445</c:v>
                </c:pt>
                <c:pt idx="41">
                  <c:v>0.72151302531395178</c:v>
                </c:pt>
                <c:pt idx="42">
                  <c:v>0.76421447569757617</c:v>
                </c:pt>
                <c:pt idx="43">
                  <c:v>0.55529717929364164</c:v>
                </c:pt>
                <c:pt idx="44">
                  <c:v>0.57170844845838587</c:v>
                </c:pt>
                <c:pt idx="45">
                  <c:v>0.2297231942192256</c:v>
                </c:pt>
                <c:pt idx="46">
                  <c:v>-0.20696091680958989</c:v>
                </c:pt>
                <c:pt idx="47">
                  <c:v>0.46701893535302103</c:v>
                </c:pt>
                <c:pt idx="48">
                  <c:v>0.21279334924597459</c:v>
                </c:pt>
                <c:pt idx="49">
                  <c:v>0.6126534819446332</c:v>
                </c:pt>
                <c:pt idx="50">
                  <c:v>0.52982318595390876</c:v>
                </c:pt>
                <c:pt idx="51">
                  <c:v>0.59579425076749459</c:v>
                </c:pt>
                <c:pt idx="52">
                  <c:v>0.61442176012448768</c:v>
                </c:pt>
                <c:pt idx="53">
                  <c:v>1.3544344228634007</c:v>
                </c:pt>
                <c:pt idx="54">
                  <c:v>1.2938364097887966E-2</c:v>
                </c:pt>
                <c:pt idx="55">
                  <c:v>0.56927559151475793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AC-4985-AC89-24E304025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813029368"/>
        <c:axId val="1"/>
      </c:barChart>
      <c:lineChart>
        <c:grouping val="standard"/>
        <c:varyColors val="0"/>
        <c:ser>
          <c:idx val="4"/>
          <c:order val="4"/>
          <c:tx>
            <c:strRef>
              <c:f>'36.ábra'!$A$10</c:f>
              <c:strCache>
                <c:ptCount val="1"/>
                <c:pt idx="0">
                  <c:v>GDP-GNI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3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6AC-4985-AC89-24E304025685}"/>
              </c:ext>
            </c:extLst>
          </c:dPt>
          <c:dPt>
            <c:idx val="14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76AC-4985-AC89-24E304025685}"/>
              </c:ext>
            </c:extLst>
          </c:dPt>
          <c:dPt>
            <c:idx val="26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6AC-4985-AC89-24E304025685}"/>
              </c:ext>
            </c:extLst>
          </c:dPt>
          <c:dPt>
            <c:idx val="28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B-76AC-4985-AC89-24E304025685}"/>
              </c:ext>
            </c:extLst>
          </c:dPt>
          <c:dPt>
            <c:idx val="39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6AC-4985-AC89-24E304025685}"/>
              </c:ext>
            </c:extLst>
          </c:dPt>
          <c:dPt>
            <c:idx val="4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F-76AC-4985-AC89-24E304025685}"/>
              </c:ext>
            </c:extLst>
          </c:dPt>
          <c:cat>
            <c:multiLvlStrRef>
              <c:f>'36.ábra'!$B$4:$BE$5</c:f>
              <c:multiLvlStrCache>
                <c:ptCount val="56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2017*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2017*</c:v>
                  </c:pt>
                  <c:pt idx="28">
                    <c:v>2004</c:v>
                  </c:pt>
                  <c:pt idx="29">
                    <c:v>2005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2017*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2008</c:v>
                  </c:pt>
                  <c:pt idx="47">
                    <c:v>2009</c:v>
                  </c:pt>
                  <c:pt idx="48">
                    <c:v>2010</c:v>
                  </c:pt>
                  <c:pt idx="49">
                    <c:v>2011</c:v>
                  </c:pt>
                  <c:pt idx="50">
                    <c:v>2012</c:v>
                  </c:pt>
                  <c:pt idx="51">
                    <c:v>2013</c:v>
                  </c:pt>
                  <c:pt idx="52">
                    <c:v>2014</c:v>
                  </c:pt>
                  <c:pt idx="53">
                    <c:v>2015</c:v>
                  </c:pt>
                  <c:pt idx="54">
                    <c:v>2016</c:v>
                  </c:pt>
                  <c:pt idx="55">
                    <c:v>2017</c:v>
                  </c:pt>
                </c:lvl>
                <c:lvl>
                  <c:pt idx="0">
                    <c:v>Magyarország</c:v>
                  </c:pt>
                  <c:pt idx="14">
                    <c:v>Csehország</c:v>
                  </c:pt>
                  <c:pt idx="28">
                    <c:v>Lengyelország</c:v>
                  </c:pt>
                  <c:pt idx="42">
                    <c:v>Szlovákia</c:v>
                  </c:pt>
                </c:lvl>
              </c:multiLvlStrCache>
            </c:multiLvlStrRef>
          </c:cat>
          <c:val>
            <c:numRef>
              <c:f>'36.ábra'!$B$10:$BE$10</c:f>
              <c:numCache>
                <c:formatCode>0.0</c:formatCode>
                <c:ptCount val="56"/>
                <c:pt idx="0">
                  <c:v>-4.7662729131495292</c:v>
                </c:pt>
                <c:pt idx="1">
                  <c:v>-4.7396627709899164</c:v>
                </c:pt>
                <c:pt idx="2">
                  <c:v>-4.9085897942969519</c:v>
                </c:pt>
                <c:pt idx="3">
                  <c:v>-6.4236519342478999</c:v>
                </c:pt>
                <c:pt idx="4">
                  <c:v>-6.1900404413324006</c:v>
                </c:pt>
                <c:pt idx="5">
                  <c:v>-4.5532592769386433</c:v>
                </c:pt>
                <c:pt idx="6">
                  <c:v>-4.6763634480114842</c:v>
                </c:pt>
                <c:pt idx="7">
                  <c:v>-4.8195952760726772</c:v>
                </c:pt>
                <c:pt idx="8">
                  <c:v>-4.243736773807945</c:v>
                </c:pt>
                <c:pt idx="9">
                  <c:v>-2.6373879976227128</c:v>
                </c:pt>
                <c:pt idx="10">
                  <c:v>-4.2211791662892955</c:v>
                </c:pt>
                <c:pt idx="11">
                  <c:v>-4.5529704649682099</c:v>
                </c:pt>
                <c:pt idx="12">
                  <c:v>-2.6357379653424924</c:v>
                </c:pt>
                <c:pt idx="13">
                  <c:v>-3.8024516202010124</c:v>
                </c:pt>
                <c:pt idx="14">
                  <c:v>-4.2124994142363983</c:v>
                </c:pt>
                <c:pt idx="15">
                  <c:v>-3.716031623394453</c:v>
                </c:pt>
                <c:pt idx="16">
                  <c:v>-4.4301744670139227</c:v>
                </c:pt>
                <c:pt idx="17">
                  <c:v>-6.2399993058713887</c:v>
                </c:pt>
                <c:pt idx="18">
                  <c:v>-3.6996995284325949</c:v>
                </c:pt>
                <c:pt idx="19">
                  <c:v>-5.5387336732085926</c:v>
                </c:pt>
                <c:pt idx="20">
                  <c:v>-6.345019276637939</c:v>
                </c:pt>
                <c:pt idx="21">
                  <c:v>-5.5525312346646105</c:v>
                </c:pt>
                <c:pt idx="22">
                  <c:v>-5.8503056661440604</c:v>
                </c:pt>
                <c:pt idx="23">
                  <c:v>-6.0716386799677444</c:v>
                </c:pt>
                <c:pt idx="24">
                  <c:v>-6.0450019149751055</c:v>
                </c:pt>
                <c:pt idx="25">
                  <c:v>-5.5539364397800721</c:v>
                </c:pt>
                <c:pt idx="26">
                  <c:v>-5.2808837779192732</c:v>
                </c:pt>
                <c:pt idx="27">
                  <c:v>-5.2031174664532145</c:v>
                </c:pt>
                <c:pt idx="28">
                  <c:v>-3.145358325942802</c:v>
                </c:pt>
                <c:pt idx="29">
                  <c:v>-1.6772454085335859</c:v>
                </c:pt>
                <c:pt idx="30">
                  <c:v>-2.0800975956154804</c:v>
                </c:pt>
                <c:pt idx="31">
                  <c:v>-3.0402964246799673</c:v>
                </c:pt>
                <c:pt idx="32">
                  <c:v>-1.8763604903896229</c:v>
                </c:pt>
                <c:pt idx="33">
                  <c:v>-2.8307739080221603</c:v>
                </c:pt>
                <c:pt idx="34">
                  <c:v>-3.2604955336302344</c:v>
                </c:pt>
                <c:pt idx="35">
                  <c:v>-3.2288673230737182</c:v>
                </c:pt>
                <c:pt idx="36">
                  <c:v>-3.1345729894539169</c:v>
                </c:pt>
                <c:pt idx="37">
                  <c:v>-3.0178059238909869</c:v>
                </c:pt>
                <c:pt idx="38">
                  <c:v>-3.3969399900536539</c:v>
                </c:pt>
                <c:pt idx="39">
                  <c:v>-3.4154724968707466</c:v>
                </c:pt>
                <c:pt idx="40">
                  <c:v>-3.9589943689450311</c:v>
                </c:pt>
                <c:pt idx="41">
                  <c:v>-3.9571533718824692</c:v>
                </c:pt>
                <c:pt idx="42">
                  <c:v>-5.9033551090273546</c:v>
                </c:pt>
                <c:pt idx="43">
                  <c:v>-4.6052815496476338</c:v>
                </c:pt>
                <c:pt idx="44">
                  <c:v>-4.7039108108464269</c:v>
                </c:pt>
                <c:pt idx="45">
                  <c:v>-4.269259765013798</c:v>
                </c:pt>
                <c:pt idx="46">
                  <c:v>-2.9518444672044213</c:v>
                </c:pt>
                <c:pt idx="47">
                  <c:v>-0.87640242350026787</c:v>
                </c:pt>
                <c:pt idx="48">
                  <c:v>-2.7911739593029021</c:v>
                </c:pt>
                <c:pt idx="49">
                  <c:v>-3.405911603461556</c:v>
                </c:pt>
                <c:pt idx="50">
                  <c:v>-1.664018926186497</c:v>
                </c:pt>
                <c:pt idx="51">
                  <c:v>-0.67062244926850378</c:v>
                </c:pt>
                <c:pt idx="52">
                  <c:v>-0.98596621271741336</c:v>
                </c:pt>
                <c:pt idx="53">
                  <c:v>-1.7316379454575876</c:v>
                </c:pt>
                <c:pt idx="54">
                  <c:v>-2.3489908076003649</c:v>
                </c:pt>
                <c:pt idx="55">
                  <c:v>-2.3264050681765767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6AC-4985-AC89-24E304025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1302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0156394618201166E-2"/>
              <c:y val="5.090595559613019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130293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99128728350528"/>
              <c:y val="5.090595559613019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986336464560211E-2"/>
          <c:y val="0.85447777777777778"/>
          <c:w val="0.8685457105269232"/>
          <c:h val="0.122003703703703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7.4366851691903504E-2"/>
          <c:w val="0.9117475581945752"/>
          <c:h val="0.542448300913714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 adat'!$B$3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'4.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'4. adat'!$C$3:$AR$3</c:f>
              <c:numCache>
                <c:formatCode>0.0</c:formatCode>
                <c:ptCount val="42"/>
                <c:pt idx="0">
                  <c:v>-0.33927229773306428</c:v>
                </c:pt>
                <c:pt idx="1">
                  <c:v>-0.42188994317326201</c:v>
                </c:pt>
                <c:pt idx="2">
                  <c:v>-0.90734555344496903</c:v>
                </c:pt>
                <c:pt idx="3">
                  <c:v>-0.85353643656161349</c:v>
                </c:pt>
                <c:pt idx="4">
                  <c:v>-0.52871753091546103</c:v>
                </c:pt>
                <c:pt idx="5">
                  <c:v>0.35663761267434729</c:v>
                </c:pt>
                <c:pt idx="6">
                  <c:v>1.6788343452581673</c:v>
                </c:pt>
                <c:pt idx="7">
                  <c:v>2.7806701387757276</c:v>
                </c:pt>
                <c:pt idx="8">
                  <c:v>3.0223575879270892</c:v>
                </c:pt>
                <c:pt idx="9">
                  <c:v>2.9499876058341616</c:v>
                </c:pt>
                <c:pt idx="10">
                  <c:v>2.7769633953717929</c:v>
                </c:pt>
                <c:pt idx="11">
                  <c:v>2.6449792208300802</c:v>
                </c:pt>
                <c:pt idx="12">
                  <c:v>3.0986778938382464</c:v>
                </c:pt>
                <c:pt idx="13">
                  <c:v>3.0075826043777845</c:v>
                </c:pt>
                <c:pt idx="14">
                  <c:v>3.0651750972213643</c:v>
                </c:pt>
                <c:pt idx="15">
                  <c:v>2.8806025574623297</c:v>
                </c:pt>
                <c:pt idx="16">
                  <c:v>2.4554315016047843</c:v>
                </c:pt>
                <c:pt idx="17">
                  <c:v>2.7829280544214572</c:v>
                </c:pt>
                <c:pt idx="18">
                  <c:v>3.1934537207840958</c:v>
                </c:pt>
                <c:pt idx="19">
                  <c:v>2.9464319303713573</c:v>
                </c:pt>
                <c:pt idx="20">
                  <c:v>3.1496767220240507</c:v>
                </c:pt>
                <c:pt idx="21">
                  <c:v>2.9114114096382591</c:v>
                </c:pt>
                <c:pt idx="22">
                  <c:v>2.9741089009532895</c:v>
                </c:pt>
                <c:pt idx="23">
                  <c:v>3.2710645549114417</c:v>
                </c:pt>
                <c:pt idx="24">
                  <c:v>3.3430372275670188</c:v>
                </c:pt>
                <c:pt idx="25">
                  <c:v>2.7612760074063543</c:v>
                </c:pt>
                <c:pt idx="26">
                  <c:v>2.2974982880162802</c:v>
                </c:pt>
                <c:pt idx="27">
                  <c:v>2.0126757420855501</c:v>
                </c:pt>
                <c:pt idx="28">
                  <c:v>2.4259939612302901</c:v>
                </c:pt>
                <c:pt idx="29">
                  <c:v>2.8360188104394339</c:v>
                </c:pt>
                <c:pt idx="30">
                  <c:v>2.8806149113357891</c:v>
                </c:pt>
                <c:pt idx="31">
                  <c:v>3.6583577366717295</c:v>
                </c:pt>
                <c:pt idx="32">
                  <c:v>3.523073335794944</c:v>
                </c:pt>
                <c:pt idx="33">
                  <c:v>4.3556398792756754</c:v>
                </c:pt>
                <c:pt idx="34">
                  <c:v>4.5929315339459258</c:v>
                </c:pt>
                <c:pt idx="35">
                  <c:v>4.0650830372326929</c:v>
                </c:pt>
                <c:pt idx="36">
                  <c:v>3.2582398372862489</c:v>
                </c:pt>
                <c:pt idx="37">
                  <c:v>2.7414819270223516</c:v>
                </c:pt>
                <c:pt idx="38">
                  <c:v>2.0074220773518481</c:v>
                </c:pt>
                <c:pt idx="39" formatCode="0.00">
                  <c:v>1.5421955238932115</c:v>
                </c:pt>
                <c:pt idx="40" formatCode="0.00">
                  <c:v>1.1972582409064509</c:v>
                </c:pt>
                <c:pt idx="41" formatCode="0.00">
                  <c:v>0.82024760935408592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B-472B-9395-494F2A11A7C1}"/>
            </c:ext>
          </c:extLst>
        </c:ser>
        <c:ser>
          <c:idx val="2"/>
          <c:order val="1"/>
          <c:tx>
            <c:strRef>
              <c:f>'4. adat'!$B$4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'4. adat'!$C$2:$AR$2</c:f>
              <c:strCache>
                <c:ptCount val="4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</c:strCache>
            </c:strRef>
          </c:cat>
          <c:val>
            <c:numRef>
              <c:f>'4. adat'!$C$4:$AR$4</c:f>
              <c:numCache>
                <c:formatCode>0.0</c:formatCode>
                <c:ptCount val="42"/>
                <c:pt idx="0">
                  <c:v>0.88103762003032482</c:v>
                </c:pt>
                <c:pt idx="1">
                  <c:v>1.0282675398233705</c:v>
                </c:pt>
                <c:pt idx="2">
                  <c:v>1.1826343562030848</c:v>
                </c:pt>
                <c:pt idx="3">
                  <c:v>1.2096269408778908</c:v>
                </c:pt>
                <c:pt idx="4">
                  <c:v>1.2555329753281383</c:v>
                </c:pt>
                <c:pt idx="5">
                  <c:v>1.3369693693192977</c:v>
                </c:pt>
                <c:pt idx="6">
                  <c:v>1.3792505320444122</c:v>
                </c:pt>
                <c:pt idx="7">
                  <c:v>1.24523533649611</c:v>
                </c:pt>
                <c:pt idx="8">
                  <c:v>1.6952980216657274</c:v>
                </c:pt>
                <c:pt idx="9">
                  <c:v>1.9149213555433504</c:v>
                </c:pt>
                <c:pt idx="10">
                  <c:v>2.1249653585884918</c:v>
                </c:pt>
                <c:pt idx="11">
                  <c:v>2.6737828440981262</c:v>
                </c:pt>
                <c:pt idx="12">
                  <c:v>2.5241986569818811</c:v>
                </c:pt>
                <c:pt idx="13">
                  <c:v>2.7619758554920493</c:v>
                </c:pt>
                <c:pt idx="14">
                  <c:v>3.0098617717408365</c:v>
                </c:pt>
                <c:pt idx="15">
                  <c:v>3.2375321573449236</c:v>
                </c:pt>
                <c:pt idx="16">
                  <c:v>3.5590903257070239</c:v>
                </c:pt>
                <c:pt idx="17">
                  <c:v>3.6469219788375087</c:v>
                </c:pt>
                <c:pt idx="18">
                  <c:v>3.756613397762635</c:v>
                </c:pt>
                <c:pt idx="19">
                  <c:v>3.8149083131410717</c:v>
                </c:pt>
                <c:pt idx="20">
                  <c:v>3.8741489560620033</c:v>
                </c:pt>
                <c:pt idx="21">
                  <c:v>3.7871508806158687</c:v>
                </c:pt>
                <c:pt idx="22">
                  <c:v>3.9190011559048434</c:v>
                </c:pt>
                <c:pt idx="23">
                  <c:v>3.6926112371556874</c:v>
                </c:pt>
                <c:pt idx="24">
                  <c:v>3.6956756580231995</c:v>
                </c:pt>
                <c:pt idx="25">
                  <c:v>3.8796309911467599</c:v>
                </c:pt>
                <c:pt idx="26">
                  <c:v>4.0404130331713972</c:v>
                </c:pt>
                <c:pt idx="27">
                  <c:v>4.3631175342125035</c:v>
                </c:pt>
                <c:pt idx="28">
                  <c:v>4.4817219841378533</c:v>
                </c:pt>
                <c:pt idx="29">
                  <c:v>4.5672440569310622</c:v>
                </c:pt>
                <c:pt idx="30">
                  <c:v>4.7225569260608262</c:v>
                </c:pt>
                <c:pt idx="31">
                  <c:v>4.4488057478636014</c:v>
                </c:pt>
                <c:pt idx="32">
                  <c:v>4.6974591653831022</c:v>
                </c:pt>
                <c:pt idx="33">
                  <c:v>4.9436817247170817</c:v>
                </c:pt>
                <c:pt idx="34">
                  <c:v>5.3403707233055382</c:v>
                </c:pt>
                <c:pt idx="35">
                  <c:v>5.9579774454591625</c:v>
                </c:pt>
                <c:pt idx="36">
                  <c:v>5.954863392051168</c:v>
                </c:pt>
                <c:pt idx="37">
                  <c:v>5.99605440143928</c:v>
                </c:pt>
                <c:pt idx="38">
                  <c:v>5.8312917797514583</c:v>
                </c:pt>
                <c:pt idx="39" formatCode="0.00">
                  <c:v>5.9554456294087936</c:v>
                </c:pt>
                <c:pt idx="40" formatCode="0.00">
                  <c:v>6.1158801038256039</c:v>
                </c:pt>
                <c:pt idx="41" formatCode="0.00">
                  <c:v>6.1386705754736086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B-472B-9395-494F2A11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70127296"/>
        <c:axId val="670124552"/>
      </c:barChart>
      <c:lineChart>
        <c:grouping val="standard"/>
        <c:varyColors val="0"/>
        <c:ser>
          <c:idx val="0"/>
          <c:order val="2"/>
          <c:tx>
            <c:strRef>
              <c:f>'4. adat'!$B$5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'4.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</c:strCache>
            </c:strRef>
          </c:cat>
          <c:val>
            <c:numRef>
              <c:f>'4. adat'!$C$5:$AR$5</c:f>
              <c:numCache>
                <c:formatCode>0.0</c:formatCode>
                <c:ptCount val="42"/>
                <c:pt idx="0">
                  <c:v>0.5417653222972606</c:v>
                </c:pt>
                <c:pt idx="1">
                  <c:v>0.60637759665010849</c:v>
                </c:pt>
                <c:pt idx="2">
                  <c:v>0.27528880275811562</c:v>
                </c:pt>
                <c:pt idx="3">
                  <c:v>0.35609050431627709</c:v>
                </c:pt>
                <c:pt idx="4">
                  <c:v>0.72681544441267731</c:v>
                </c:pt>
                <c:pt idx="5">
                  <c:v>1.6936069819936455</c:v>
                </c:pt>
                <c:pt idx="6">
                  <c:v>3.0580848773025799</c:v>
                </c:pt>
                <c:pt idx="7">
                  <c:v>4.0259054752718386</c:v>
                </c:pt>
                <c:pt idx="8">
                  <c:v>4.7176556095928168</c:v>
                </c:pt>
                <c:pt idx="9">
                  <c:v>4.8649089613775125</c:v>
                </c:pt>
                <c:pt idx="10">
                  <c:v>4.901928753960286</c:v>
                </c:pt>
                <c:pt idx="11">
                  <c:v>5.3187620649282064</c:v>
                </c:pt>
                <c:pt idx="12">
                  <c:v>5.6228765508201279</c:v>
                </c:pt>
                <c:pt idx="13">
                  <c:v>5.7695584598698346</c:v>
                </c:pt>
                <c:pt idx="14">
                  <c:v>6.0750368689622007</c:v>
                </c:pt>
                <c:pt idx="15">
                  <c:v>6.118134714807252</c:v>
                </c:pt>
                <c:pt idx="16">
                  <c:v>6.0145218273118086</c:v>
                </c:pt>
                <c:pt idx="17">
                  <c:v>6.4298500332589654</c:v>
                </c:pt>
                <c:pt idx="18">
                  <c:v>6.9500671185467295</c:v>
                </c:pt>
                <c:pt idx="19">
                  <c:v>6.7613402435124303</c:v>
                </c:pt>
                <c:pt idx="20">
                  <c:v>7.0238256780860544</c:v>
                </c:pt>
                <c:pt idx="21">
                  <c:v>6.6985622902541291</c:v>
                </c:pt>
                <c:pt idx="22">
                  <c:v>6.8931100568581334</c:v>
                </c:pt>
                <c:pt idx="23">
                  <c:v>6.9636757920671286</c:v>
                </c:pt>
                <c:pt idx="24">
                  <c:v>7.0387128855902175</c:v>
                </c:pt>
                <c:pt idx="25">
                  <c:v>6.6409069985531142</c:v>
                </c:pt>
                <c:pt idx="26">
                  <c:v>6.3379113211876765</c:v>
                </c:pt>
                <c:pt idx="27">
                  <c:v>6.3757932762980527</c:v>
                </c:pt>
                <c:pt idx="28">
                  <c:v>6.9077159453681443</c:v>
                </c:pt>
                <c:pt idx="29">
                  <c:v>7.403262867370497</c:v>
                </c:pt>
                <c:pt idx="30">
                  <c:v>7.6031718373966148</c:v>
                </c:pt>
                <c:pt idx="31">
                  <c:v>8.1071634845353309</c:v>
                </c:pt>
                <c:pt idx="32">
                  <c:v>8.2205325011780452</c:v>
                </c:pt>
                <c:pt idx="33">
                  <c:v>9.2993216039927553</c:v>
                </c:pt>
                <c:pt idx="34">
                  <c:v>9.933302257251464</c:v>
                </c:pt>
                <c:pt idx="35">
                  <c:v>10.023060482691855</c:v>
                </c:pt>
                <c:pt idx="36">
                  <c:v>9.2131032293374169</c:v>
                </c:pt>
                <c:pt idx="37">
                  <c:v>8.7375363284616316</c:v>
                </c:pt>
                <c:pt idx="38">
                  <c:v>7.8387138571033059</c:v>
                </c:pt>
                <c:pt idx="39" formatCode="0.00">
                  <c:v>7.4976411533020064</c:v>
                </c:pt>
                <c:pt idx="40" formatCode="0.00">
                  <c:v>7.3131383447320539</c:v>
                </c:pt>
                <c:pt idx="41" formatCode="0.00">
                  <c:v>6.9589181848276951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6-429B-8FDA-807A2A6F0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732080"/>
        <c:axId val="330252120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3691161616161604E-2"/>
              <c:y val="1.515659722222222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7296"/>
        <c:crosses val="autoZero"/>
        <c:crossBetween val="between"/>
      </c:valAx>
      <c:valAx>
        <c:axId val="330252120"/>
        <c:scaling>
          <c:orientation val="minMax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4303510101010093"/>
              <c:y val="1.547916666666666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5732080"/>
        <c:crosses val="max"/>
        <c:crossBetween val="between"/>
      </c:valAx>
      <c:catAx>
        <c:axId val="66573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025212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8199002264118029E-2"/>
          <c:y val="0.82324818663087496"/>
          <c:w val="0.8999999251482439"/>
          <c:h val="0.1531345712828119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23285735165313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'5. adat'!$A$7</c:f>
              <c:strCache>
                <c:ptCount val="1"/>
                <c:pt idx="0">
                  <c:v>Különbség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'5.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'5. adat'!$C$7:$AR$7</c:f>
              <c:numCache>
                <c:formatCode>0.0</c:formatCode>
                <c:ptCount val="42"/>
                <c:pt idx="0">
                  <c:v>1.5</c:v>
                </c:pt>
                <c:pt idx="1">
                  <c:v>-1.2999999999999972</c:v>
                </c:pt>
                <c:pt idx="2">
                  <c:v>0.40000000000000568</c:v>
                </c:pt>
                <c:pt idx="3">
                  <c:v>2.7000000000000028</c:v>
                </c:pt>
                <c:pt idx="4">
                  <c:v>2.6000000000000085</c:v>
                </c:pt>
                <c:pt idx="5">
                  <c:v>5.7999999999999972</c:v>
                </c:pt>
                <c:pt idx="6">
                  <c:v>3.7000000000000028</c:v>
                </c:pt>
                <c:pt idx="7">
                  <c:v>0.70000000000000284</c:v>
                </c:pt>
                <c:pt idx="8">
                  <c:v>1.8999999999999915</c:v>
                </c:pt>
                <c:pt idx="9">
                  <c:v>0.39999999999999147</c:v>
                </c:pt>
                <c:pt idx="10">
                  <c:v>-0.20000000000000284</c:v>
                </c:pt>
                <c:pt idx="11">
                  <c:v>2.2999999999999972</c:v>
                </c:pt>
                <c:pt idx="12">
                  <c:v>1</c:v>
                </c:pt>
                <c:pt idx="13">
                  <c:v>0.79999999999999716</c:v>
                </c:pt>
                <c:pt idx="14">
                  <c:v>3.2999999999999972</c:v>
                </c:pt>
                <c:pt idx="15">
                  <c:v>3.0999999999999943</c:v>
                </c:pt>
                <c:pt idx="16">
                  <c:v>1.3999999999999915</c:v>
                </c:pt>
                <c:pt idx="17">
                  <c:v>3.2999999999999972</c:v>
                </c:pt>
                <c:pt idx="18">
                  <c:v>2.7999999999999972</c:v>
                </c:pt>
                <c:pt idx="19">
                  <c:v>-0.59999999999999432</c:v>
                </c:pt>
                <c:pt idx="20">
                  <c:v>1</c:v>
                </c:pt>
                <c:pt idx="21">
                  <c:v>-2.7999999999999972</c:v>
                </c:pt>
                <c:pt idx="22">
                  <c:v>0.89999999999999147</c:v>
                </c:pt>
                <c:pt idx="23">
                  <c:v>-0.29999999999999716</c:v>
                </c:pt>
                <c:pt idx="24">
                  <c:v>-0.39999999999999147</c:v>
                </c:pt>
                <c:pt idx="25">
                  <c:v>-2.7999999999999972</c:v>
                </c:pt>
                <c:pt idx="26">
                  <c:v>-3.4000000000000057</c:v>
                </c:pt>
                <c:pt idx="27">
                  <c:v>-1</c:v>
                </c:pt>
                <c:pt idx="28">
                  <c:v>2.7999999999999972</c:v>
                </c:pt>
                <c:pt idx="29">
                  <c:v>2.7999999999999972</c:v>
                </c:pt>
                <c:pt idx="30">
                  <c:v>0.89999999999999147</c:v>
                </c:pt>
                <c:pt idx="31">
                  <c:v>1.9000000000000057</c:v>
                </c:pt>
                <c:pt idx="32">
                  <c:v>-1.7999999999999972</c:v>
                </c:pt>
                <c:pt idx="33">
                  <c:v>2.9000000000000057</c:v>
                </c:pt>
                <c:pt idx="34">
                  <c:v>0.90000000000000568</c:v>
                </c:pt>
                <c:pt idx="35">
                  <c:v>0</c:v>
                </c:pt>
                <c:pt idx="36">
                  <c:v>-2.5</c:v>
                </c:pt>
                <c:pt idx="37">
                  <c:v>-2.1999999999999886</c:v>
                </c:pt>
                <c:pt idx="38">
                  <c:v>-4.3999999999999915</c:v>
                </c:pt>
                <c:pt idx="39">
                  <c:v>-1.4000000000000057</c:v>
                </c:pt>
                <c:pt idx="40">
                  <c:v>-0.29999999999999716</c:v>
                </c:pt>
                <c:pt idx="41">
                  <c:v>-1.372991545977726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'5. adat'!$A$3</c:f>
              <c:strCache>
                <c:ptCount val="1"/>
                <c:pt idx="0">
                  <c:v>Export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'5.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'5. adat'!$C$3:$AR$3</c:f>
              <c:numCache>
                <c:formatCode>0.0</c:formatCode>
                <c:ptCount val="42"/>
                <c:pt idx="0">
                  <c:v>16.099999999999994</c:v>
                </c:pt>
                <c:pt idx="1">
                  <c:v>11</c:v>
                </c:pt>
                <c:pt idx="2">
                  <c:v>5.2000000000000028</c:v>
                </c:pt>
                <c:pt idx="3">
                  <c:v>-3.2999999999999972</c:v>
                </c:pt>
                <c:pt idx="4">
                  <c:v>-18.799999999999997</c:v>
                </c:pt>
                <c:pt idx="5">
                  <c:v>-16</c:v>
                </c:pt>
                <c:pt idx="6">
                  <c:v>-9.7000000000000028</c:v>
                </c:pt>
                <c:pt idx="7">
                  <c:v>-0.59999999999999432</c:v>
                </c:pt>
                <c:pt idx="8">
                  <c:v>10.299999999999997</c:v>
                </c:pt>
                <c:pt idx="9">
                  <c:v>13.599999999999994</c:v>
                </c:pt>
                <c:pt idx="10">
                  <c:v>11.200000000000003</c:v>
                </c:pt>
                <c:pt idx="11">
                  <c:v>10.200000000000003</c:v>
                </c:pt>
                <c:pt idx="12">
                  <c:v>13.099999999999994</c:v>
                </c:pt>
                <c:pt idx="13">
                  <c:v>6.2000000000000028</c:v>
                </c:pt>
                <c:pt idx="14">
                  <c:v>4.7000000000000028</c:v>
                </c:pt>
                <c:pt idx="15">
                  <c:v>3</c:v>
                </c:pt>
                <c:pt idx="16">
                  <c:v>-0.90000000000000568</c:v>
                </c:pt>
                <c:pt idx="17">
                  <c:v>0.29999999999999716</c:v>
                </c:pt>
                <c:pt idx="18">
                  <c:v>-1.2999999999999972</c:v>
                </c:pt>
                <c:pt idx="19">
                  <c:v>-5.0999999999999943</c:v>
                </c:pt>
                <c:pt idx="20">
                  <c:v>-0.59999999999999432</c:v>
                </c:pt>
                <c:pt idx="21">
                  <c:v>2.7000000000000028</c:v>
                </c:pt>
                <c:pt idx="22">
                  <c:v>5.7999999999999972</c:v>
                </c:pt>
                <c:pt idx="23">
                  <c:v>8.7999999999999972</c:v>
                </c:pt>
                <c:pt idx="24">
                  <c:v>10.900000000000006</c:v>
                </c:pt>
                <c:pt idx="25">
                  <c:v>9.5</c:v>
                </c:pt>
                <c:pt idx="26">
                  <c:v>8.5999999999999943</c:v>
                </c:pt>
                <c:pt idx="27">
                  <c:v>7.5</c:v>
                </c:pt>
                <c:pt idx="28">
                  <c:v>8.5</c:v>
                </c:pt>
                <c:pt idx="29">
                  <c:v>8</c:v>
                </c:pt>
                <c:pt idx="30">
                  <c:v>7.5999999999999943</c:v>
                </c:pt>
                <c:pt idx="31">
                  <c:v>10</c:v>
                </c:pt>
                <c:pt idx="32">
                  <c:v>3</c:v>
                </c:pt>
                <c:pt idx="33">
                  <c:v>7.7000000000000028</c:v>
                </c:pt>
                <c:pt idx="34">
                  <c:v>3.5</c:v>
                </c:pt>
                <c:pt idx="35">
                  <c:v>-0.20000000000000284</c:v>
                </c:pt>
                <c:pt idx="36">
                  <c:v>10.200000000000003</c:v>
                </c:pt>
                <c:pt idx="37">
                  <c:v>5.4000000000000057</c:v>
                </c:pt>
                <c:pt idx="38">
                  <c:v>4.7000000000000028</c:v>
                </c:pt>
                <c:pt idx="39">
                  <c:v>8.2999999999999972</c:v>
                </c:pt>
                <c:pt idx="40">
                  <c:v>3.5</c:v>
                </c:pt>
                <c:pt idx="41">
                  <c:v>6.1698068873994316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C-462E-9D7C-48EA7C3D6945}"/>
            </c:ext>
          </c:extLst>
        </c:ser>
        <c:ser>
          <c:idx val="1"/>
          <c:order val="1"/>
          <c:tx>
            <c:strRef>
              <c:f>'5. adat'!$A$4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'5. adat'!$C$1:$AR$1</c:f>
              <c:strCache>
                <c:ptCount val="4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</c:strCache>
            </c:strRef>
          </c:cat>
          <c:val>
            <c:numRef>
              <c:f>'5. adat'!$C$4:$AR$4</c:f>
              <c:numCache>
                <c:formatCode>0.0</c:formatCode>
                <c:ptCount val="42"/>
                <c:pt idx="0">
                  <c:v>14.599999999999994</c:v>
                </c:pt>
                <c:pt idx="1">
                  <c:v>12.299999999999997</c:v>
                </c:pt>
                <c:pt idx="2">
                  <c:v>4.7999999999999972</c:v>
                </c:pt>
                <c:pt idx="3">
                  <c:v>-6</c:v>
                </c:pt>
                <c:pt idx="4">
                  <c:v>-21.400000000000006</c:v>
                </c:pt>
                <c:pt idx="5">
                  <c:v>-21.799999999999997</c:v>
                </c:pt>
                <c:pt idx="6">
                  <c:v>-13.400000000000006</c:v>
                </c:pt>
                <c:pt idx="7">
                  <c:v>-1.2999999999999972</c:v>
                </c:pt>
                <c:pt idx="8">
                  <c:v>8.4000000000000057</c:v>
                </c:pt>
                <c:pt idx="9">
                  <c:v>13.200000000000003</c:v>
                </c:pt>
                <c:pt idx="10">
                  <c:v>11.400000000000006</c:v>
                </c:pt>
                <c:pt idx="11">
                  <c:v>7.9000000000000057</c:v>
                </c:pt>
                <c:pt idx="12">
                  <c:v>12.099999999999994</c:v>
                </c:pt>
                <c:pt idx="13">
                  <c:v>5.4000000000000057</c:v>
                </c:pt>
                <c:pt idx="14">
                  <c:v>1.4000000000000057</c:v>
                </c:pt>
                <c:pt idx="15">
                  <c:v>-9.9999999999994316E-2</c:v>
                </c:pt>
                <c:pt idx="16">
                  <c:v>-2.2999999999999972</c:v>
                </c:pt>
                <c:pt idx="17">
                  <c:v>-3</c:v>
                </c:pt>
                <c:pt idx="18">
                  <c:v>-4.0999999999999943</c:v>
                </c:pt>
                <c:pt idx="19">
                  <c:v>-4.5</c:v>
                </c:pt>
                <c:pt idx="20">
                  <c:v>-1.5999999999999943</c:v>
                </c:pt>
                <c:pt idx="21">
                  <c:v>5.5</c:v>
                </c:pt>
                <c:pt idx="22">
                  <c:v>4.9000000000000057</c:v>
                </c:pt>
                <c:pt idx="23">
                  <c:v>9.0999999999999943</c:v>
                </c:pt>
                <c:pt idx="24">
                  <c:v>11.299999999999997</c:v>
                </c:pt>
                <c:pt idx="25">
                  <c:v>12.299999999999997</c:v>
                </c:pt>
                <c:pt idx="26">
                  <c:v>12</c:v>
                </c:pt>
                <c:pt idx="27">
                  <c:v>8.5</c:v>
                </c:pt>
                <c:pt idx="28">
                  <c:v>5.7000000000000028</c:v>
                </c:pt>
                <c:pt idx="29">
                  <c:v>5.2000000000000028</c:v>
                </c:pt>
                <c:pt idx="30">
                  <c:v>6.7000000000000028</c:v>
                </c:pt>
                <c:pt idx="31">
                  <c:v>8.0999999999999943</c:v>
                </c:pt>
                <c:pt idx="32">
                  <c:v>4.7999999999999972</c:v>
                </c:pt>
                <c:pt idx="33">
                  <c:v>4.7999999999999972</c:v>
                </c:pt>
                <c:pt idx="34">
                  <c:v>2.5999999999999943</c:v>
                </c:pt>
                <c:pt idx="35">
                  <c:v>-0.20000000000000284</c:v>
                </c:pt>
                <c:pt idx="36">
                  <c:v>12.700000000000003</c:v>
                </c:pt>
                <c:pt idx="37">
                  <c:v>7.5999999999999943</c:v>
                </c:pt>
                <c:pt idx="38">
                  <c:v>9.0999999999999943</c:v>
                </c:pt>
                <c:pt idx="39">
                  <c:v>9.7000000000000028</c:v>
                </c:pt>
                <c:pt idx="40">
                  <c:v>3.7999999999999972</c:v>
                </c:pt>
                <c:pt idx="41">
                  <c:v>7.5427984333771576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1643853826678603E-2"/>
              <c:y val="2.5865177316546821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2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5992457879310158"/>
              <c:y val="4.967200396518381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1562121212121228E-2"/>
          <c:y val="0.89164208231063236"/>
          <c:w val="0.87046161616161633"/>
          <c:h val="6.680919731634525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440264</xdr:colOff>
      <xdr:row>3</xdr:row>
      <xdr:rowOff>99483</xdr:rowOff>
    </xdr:from>
    <xdr:to>
      <xdr:col>52</xdr:col>
      <xdr:colOff>225829</xdr:colOff>
      <xdr:row>22</xdr:row>
      <xdr:rowOff>146831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3D105B5-7925-4CE7-A3A1-B7D9A293F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489137</xdr:colOff>
      <xdr:row>24</xdr:row>
      <xdr:rowOff>70038</xdr:rowOff>
    </xdr:from>
    <xdr:to>
      <xdr:col>52</xdr:col>
      <xdr:colOff>274702</xdr:colOff>
      <xdr:row>43</xdr:row>
      <xdr:rowOff>117386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F892D38C-80FF-4DE2-A1B7-2BC7BC58F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144144</xdr:colOff>
      <xdr:row>10</xdr:row>
      <xdr:rowOff>70832</xdr:rowOff>
    </xdr:from>
    <xdr:to>
      <xdr:col>80</xdr:col>
      <xdr:colOff>446544</xdr:colOff>
      <xdr:row>29</xdr:row>
      <xdr:rowOff>55232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3F7F7E31-78AE-4063-AF07-D083B026A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83</xdr:col>
      <xdr:colOff>356152</xdr:colOff>
      <xdr:row>10</xdr:row>
      <xdr:rowOff>149086</xdr:rowOff>
    </xdr:from>
    <xdr:to>
      <xdr:col>90</xdr:col>
      <xdr:colOff>48952</xdr:colOff>
      <xdr:row>29</xdr:row>
      <xdr:rowOff>133486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558160A3-5052-4ACB-A5A8-E31D0924F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438148</xdr:colOff>
      <xdr:row>2</xdr:row>
      <xdr:rowOff>120650</xdr:rowOff>
    </xdr:from>
    <xdr:to>
      <xdr:col>50</xdr:col>
      <xdr:colOff>64273</xdr:colOff>
      <xdr:row>21</xdr:row>
      <xdr:rowOff>105050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ACB34334-57AC-4DCD-B61C-54EE9622A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428625</xdr:colOff>
      <xdr:row>23</xdr:row>
      <xdr:rowOff>37040</xdr:rowOff>
    </xdr:from>
    <xdr:to>
      <xdr:col>50</xdr:col>
      <xdr:colOff>54750</xdr:colOff>
      <xdr:row>42</xdr:row>
      <xdr:rowOff>21440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6E63AEA7-6572-46C3-A2E0-56D9F5FD2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441331</xdr:colOff>
      <xdr:row>1</xdr:row>
      <xdr:rowOff>151341</xdr:rowOff>
    </xdr:from>
    <xdr:to>
      <xdr:col>67</xdr:col>
      <xdr:colOff>134131</xdr:colOff>
      <xdr:row>20</xdr:row>
      <xdr:rowOff>135741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2685FB4-27AB-4751-8E45-0FEAC8A8A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60</xdr:col>
      <xdr:colOff>501650</xdr:colOff>
      <xdr:row>22</xdr:row>
      <xdr:rowOff>37040</xdr:rowOff>
    </xdr:from>
    <xdr:to>
      <xdr:col>67</xdr:col>
      <xdr:colOff>158450</xdr:colOff>
      <xdr:row>41</xdr:row>
      <xdr:rowOff>21440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1490528-A09E-4E2A-9583-50E90794D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0.06704</cdr:x>
      <cdr:y>0.56178</cdr:y>
    </cdr:from>
    <cdr:to>
      <cdr:x>0.65554</cdr:x>
      <cdr:y>0.62545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264628" y="1610784"/>
          <a:ext cx="2322992" cy="182569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képesség - forráskiáramlás</a:t>
          </a:r>
        </a:p>
      </cdr:txBody>
    </cdr:sp>
  </cdr:relSizeAnchor>
  <cdr:relSizeAnchor xmlns:cdr="http://schemas.openxmlformats.org/drawingml/2006/chartDrawing">
    <cdr:from>
      <cdr:x>0.39011</cdr:x>
      <cdr:y>0.08473</cdr:y>
    </cdr:from>
    <cdr:to>
      <cdr:x>0.93429</cdr:x>
      <cdr:y>0.14986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539869" y="242951"/>
          <a:ext cx="2148042" cy="186733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igény - forrásbeáramlás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0.06705</cdr:x>
      <cdr:y>0.48857</cdr:y>
    </cdr:from>
    <cdr:to>
      <cdr:x>0.55747</cdr:x>
      <cdr:y>0.54012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265523" y="1275974"/>
          <a:ext cx="1942063" cy="134631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Net lending - </a:t>
          </a:r>
          <a:r>
            <a:rPr lang="hu-HU" sz="1000"/>
            <a:t>outflow</a:t>
          </a:r>
          <a:r>
            <a:rPr lang="hu-HU" sz="1100"/>
            <a:t> of funds</a:t>
          </a:r>
        </a:p>
      </cdr:txBody>
    </cdr:sp>
  </cdr:relSizeAnchor>
  <cdr:relSizeAnchor xmlns:cdr="http://schemas.openxmlformats.org/drawingml/2006/chartDrawing">
    <cdr:from>
      <cdr:x>0.43857</cdr:x>
      <cdr:y>0.06811</cdr:y>
    </cdr:from>
    <cdr:to>
      <cdr:x>0.92851</cdr:x>
      <cdr:y>0.1317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736725" y="177879"/>
          <a:ext cx="1940165" cy="166079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Net borrowing</a:t>
          </a:r>
          <a:r>
            <a:rPr lang="hu-HU" sz="1000" baseline="0"/>
            <a:t> - inflow of funds</a:t>
          </a:r>
          <a:endParaRPr lang="hu-HU" sz="10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127342</xdr:colOff>
      <xdr:row>2</xdr:row>
      <xdr:rowOff>84044</xdr:rowOff>
    </xdr:from>
    <xdr:to>
      <xdr:col>52</xdr:col>
      <xdr:colOff>429742</xdr:colOff>
      <xdr:row>21</xdr:row>
      <xdr:rowOff>58919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AE65F0-D357-4C4D-8D05-D44FC5843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175434</xdr:colOff>
      <xdr:row>24</xdr:row>
      <xdr:rowOff>11205</xdr:rowOff>
    </xdr:from>
    <xdr:to>
      <xdr:col>52</xdr:col>
      <xdr:colOff>477834</xdr:colOff>
      <xdr:row>42</xdr:row>
      <xdr:rowOff>138480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2C2B2BB-C4DA-4B01-9831-B04080E82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323850</xdr:colOff>
      <xdr:row>2</xdr:row>
      <xdr:rowOff>133350</xdr:rowOff>
    </xdr:from>
    <xdr:to>
      <xdr:col>51</xdr:col>
      <xdr:colOff>3950</xdr:colOff>
      <xdr:row>21</xdr:row>
      <xdr:rowOff>105050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A1F111-D47C-4B6B-B430-4C1F39B05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329141</xdr:colOff>
      <xdr:row>22</xdr:row>
      <xdr:rowOff>140757</xdr:rowOff>
    </xdr:from>
    <xdr:to>
      <xdr:col>51</xdr:col>
      <xdr:colOff>9241</xdr:colOff>
      <xdr:row>41</xdr:row>
      <xdr:rowOff>112457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7766A34D-A5BD-47C4-943B-F72FAF975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357717</xdr:colOff>
      <xdr:row>3</xdr:row>
      <xdr:rowOff>31750</xdr:rowOff>
    </xdr:from>
    <xdr:to>
      <xdr:col>61</xdr:col>
      <xdr:colOff>50517</xdr:colOff>
      <xdr:row>22</xdr:row>
      <xdr:rowOff>16150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D3320C5F-23EA-4224-A192-91CA8B128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421217</xdr:colOff>
      <xdr:row>25</xdr:row>
      <xdr:rowOff>46567</xdr:rowOff>
    </xdr:from>
    <xdr:to>
      <xdr:col>61</xdr:col>
      <xdr:colOff>114017</xdr:colOff>
      <xdr:row>44</xdr:row>
      <xdr:rowOff>30967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900F7F5E-8A55-4C3D-B05B-B3DB8D0D6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550332</xdr:colOff>
      <xdr:row>3</xdr:row>
      <xdr:rowOff>80926</xdr:rowOff>
    </xdr:from>
    <xdr:to>
      <xdr:col>51</xdr:col>
      <xdr:colOff>239819</xdr:colOff>
      <xdr:row>22</xdr:row>
      <xdr:rowOff>65326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A0644C5-79E1-4FA8-828B-4EB04F3E1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587554</xdr:colOff>
      <xdr:row>23</xdr:row>
      <xdr:rowOff>69232</xdr:rowOff>
    </xdr:from>
    <xdr:to>
      <xdr:col>51</xdr:col>
      <xdr:colOff>277041</xdr:colOff>
      <xdr:row>42</xdr:row>
      <xdr:rowOff>53632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34758CE2-0ABD-4AC4-9878-1DEFC44FA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136712</xdr:colOff>
      <xdr:row>2</xdr:row>
      <xdr:rowOff>75484</xdr:rowOff>
    </xdr:from>
    <xdr:to>
      <xdr:col>51</xdr:col>
      <xdr:colOff>439112</xdr:colOff>
      <xdr:row>21</xdr:row>
      <xdr:rowOff>59884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458A640-E0A8-4F8D-9C15-3842F914D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534894</xdr:colOff>
      <xdr:row>23</xdr:row>
      <xdr:rowOff>145489</xdr:rowOff>
    </xdr:from>
    <xdr:to>
      <xdr:col>51</xdr:col>
      <xdr:colOff>227694</xdr:colOff>
      <xdr:row>42</xdr:row>
      <xdr:rowOff>129889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B274AF5-1B1A-4C51-B31A-CD218AD1C8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</xdr:colOff>
      <xdr:row>9</xdr:row>
      <xdr:rowOff>100010</xdr:rowOff>
    </xdr:from>
    <xdr:to>
      <xdr:col>9</xdr:col>
      <xdr:colOff>516712</xdr:colOff>
      <xdr:row>27</xdr:row>
      <xdr:rowOff>65360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FBA5206-1AE6-40BA-8659-FB4D7FB1C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228600</xdr:colOff>
      <xdr:row>8</xdr:row>
      <xdr:rowOff>123825</xdr:rowOff>
    </xdr:from>
    <xdr:to>
      <xdr:col>16</xdr:col>
      <xdr:colOff>531000</xdr:colOff>
      <xdr:row>26</xdr:row>
      <xdr:rowOff>89175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F32F25B-DBEE-4AB7-95B1-305D582A4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261409</xdr:colOff>
      <xdr:row>2</xdr:row>
      <xdr:rowOff>77259</xdr:rowOff>
    </xdr:from>
    <xdr:to>
      <xdr:col>55</xdr:col>
      <xdr:colOff>8184</xdr:colOff>
      <xdr:row>21</xdr:row>
      <xdr:rowOff>48959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0BE7E37-11BC-455E-B01D-5D029C6D3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305857</xdr:colOff>
      <xdr:row>23</xdr:row>
      <xdr:rowOff>122768</xdr:rowOff>
    </xdr:from>
    <xdr:to>
      <xdr:col>55</xdr:col>
      <xdr:colOff>52632</xdr:colOff>
      <xdr:row>42</xdr:row>
      <xdr:rowOff>94468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1E7E429-1121-4DD6-9298-F4F0EAD15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289891</xdr:colOff>
      <xdr:row>2</xdr:row>
      <xdr:rowOff>40586</xdr:rowOff>
    </xdr:from>
    <xdr:to>
      <xdr:col>50</xdr:col>
      <xdr:colOff>592291</xdr:colOff>
      <xdr:row>21</xdr:row>
      <xdr:rowOff>24986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18312CC-CFA5-4E91-A4DF-4BB530217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347869</xdr:colOff>
      <xdr:row>24</xdr:row>
      <xdr:rowOff>34002</xdr:rowOff>
    </xdr:from>
    <xdr:to>
      <xdr:col>51</xdr:col>
      <xdr:colOff>40669</xdr:colOff>
      <xdr:row>43</xdr:row>
      <xdr:rowOff>18402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7187F48-8D49-4994-867B-8778913F6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21695</xdr:colOff>
      <xdr:row>2</xdr:row>
      <xdr:rowOff>125940</xdr:rowOff>
    </xdr:from>
    <xdr:to>
      <xdr:col>53</xdr:col>
      <xdr:colOff>324095</xdr:colOff>
      <xdr:row>21</xdr:row>
      <xdr:rowOff>110340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6185BB1-20D4-4C63-9396-112F14456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550333</xdr:colOff>
      <xdr:row>23</xdr:row>
      <xdr:rowOff>119594</xdr:rowOff>
    </xdr:from>
    <xdr:to>
      <xdr:col>53</xdr:col>
      <xdr:colOff>243133</xdr:colOff>
      <xdr:row>42</xdr:row>
      <xdr:rowOff>103994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AA35D98-5F39-4B12-8807-AB915D85E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9526</xdr:colOff>
      <xdr:row>2</xdr:row>
      <xdr:rowOff>80433</xdr:rowOff>
    </xdr:from>
    <xdr:to>
      <xdr:col>47</xdr:col>
      <xdr:colOff>311926</xdr:colOff>
      <xdr:row>21</xdr:row>
      <xdr:rowOff>64833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548E79CF-6EAF-43A0-A3F1-7583E6E74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43393</xdr:colOff>
      <xdr:row>24</xdr:row>
      <xdr:rowOff>24342</xdr:rowOff>
    </xdr:from>
    <xdr:to>
      <xdr:col>47</xdr:col>
      <xdr:colOff>345793</xdr:colOff>
      <xdr:row>43</xdr:row>
      <xdr:rowOff>8742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A59E7402-3DAE-4A53-A6A4-0B69605653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495299</xdr:colOff>
      <xdr:row>2</xdr:row>
      <xdr:rowOff>143937</xdr:rowOff>
    </xdr:from>
    <xdr:to>
      <xdr:col>51</xdr:col>
      <xdr:colOff>219475</xdr:colOff>
      <xdr:row>21</xdr:row>
      <xdr:rowOff>47654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2292B9-471E-49B3-B589-216278C06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4231</xdr:colOff>
      <xdr:row>23</xdr:row>
      <xdr:rowOff>9526</xdr:rowOff>
    </xdr:from>
    <xdr:to>
      <xdr:col>51</xdr:col>
      <xdr:colOff>333526</xdr:colOff>
      <xdr:row>41</xdr:row>
      <xdr:rowOff>65644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A9DD025-D6D0-45CD-8043-11EED4EE4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219075</xdr:colOff>
      <xdr:row>3</xdr:row>
      <xdr:rowOff>28575</xdr:rowOff>
    </xdr:from>
    <xdr:to>
      <xdr:col>51</xdr:col>
      <xdr:colOff>521475</xdr:colOff>
      <xdr:row>22</xdr:row>
      <xdr:rowOff>12975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4C82CD-EF15-46CE-B8EC-56AF0F75F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257175</xdr:colOff>
      <xdr:row>23</xdr:row>
      <xdr:rowOff>85725</xdr:rowOff>
    </xdr:from>
    <xdr:to>
      <xdr:col>51</xdr:col>
      <xdr:colOff>559575</xdr:colOff>
      <xdr:row>42</xdr:row>
      <xdr:rowOff>70125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3825D6E-9D44-44D2-87AA-218B8D951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452436</xdr:colOff>
      <xdr:row>1</xdr:row>
      <xdr:rowOff>138111</xdr:rowOff>
    </xdr:from>
    <xdr:to>
      <xdr:col>51</xdr:col>
      <xdr:colOff>145236</xdr:colOff>
      <xdr:row>20</xdr:row>
      <xdr:rowOff>122511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D10840E-DEDA-4E28-AB90-F3D784F06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485775</xdr:colOff>
      <xdr:row>22</xdr:row>
      <xdr:rowOff>9524</xdr:rowOff>
    </xdr:from>
    <xdr:to>
      <xdr:col>51</xdr:col>
      <xdr:colOff>178575</xdr:colOff>
      <xdr:row>40</xdr:row>
      <xdr:rowOff>146324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6D71769-8F33-4E8C-B09C-21F8B26C5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228600</xdr:colOff>
      <xdr:row>0</xdr:row>
      <xdr:rowOff>112938</xdr:rowOff>
    </xdr:from>
    <xdr:to>
      <xdr:col>29</xdr:col>
      <xdr:colOff>294100</xdr:colOff>
      <xdr:row>22</xdr:row>
      <xdr:rowOff>138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B7457EC-C662-4692-BCEC-421F2F4D6A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476250</xdr:colOff>
      <xdr:row>0</xdr:row>
      <xdr:rowOff>104774</xdr:rowOff>
    </xdr:from>
    <xdr:to>
      <xdr:col>21</xdr:col>
      <xdr:colOff>541750</xdr:colOff>
      <xdr:row>21</xdr:row>
      <xdr:rowOff>144374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3F26E7E-7D74-4A90-B4BE-0D1EFDB1AB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109537</xdr:colOff>
      <xdr:row>4</xdr:row>
      <xdr:rowOff>42861</xdr:rowOff>
    </xdr:from>
    <xdr:to>
      <xdr:col>11</xdr:col>
      <xdr:colOff>421462</xdr:colOff>
      <xdr:row>22</xdr:row>
      <xdr:rowOff>8211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22BF399-2DA7-4C12-889F-52A96490B4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3</xdr:row>
      <xdr:rowOff>152400</xdr:rowOff>
    </xdr:from>
    <xdr:to>
      <xdr:col>18</xdr:col>
      <xdr:colOff>245250</xdr:colOff>
      <xdr:row>21</xdr:row>
      <xdr:rowOff>117750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CCE6188-1C5E-4FA9-A26E-90A63074B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0.25721</cdr:x>
      <cdr:y>0.05628</cdr:y>
    </cdr:from>
    <cdr:to>
      <cdr:x>0.25941</cdr:x>
      <cdr:y>0.86179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FD8CB3B-4D60-4FE7-A70C-A2E34981BD27}"/>
            </a:ext>
          </a:extLst>
        </cdr:cNvPr>
        <cdr:cNvCxnSpPr/>
      </cdr:nvCxnSpPr>
      <cdr:spPr>
        <a:xfrm xmlns:a="http://schemas.openxmlformats.org/drawingml/2006/main" flipH="1" flipV="1">
          <a:off x="1114415" y="182350"/>
          <a:ext cx="9535" cy="260983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0.60236</cdr:x>
      <cdr:y>0.05219</cdr:y>
    </cdr:from>
    <cdr:to>
      <cdr:x>0.60745</cdr:x>
      <cdr:y>0.85297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22A7DC6-1AF4-4B30-BD02-EA7F68AF2D2A}"/>
            </a:ext>
          </a:extLst>
        </cdr:cNvPr>
        <cdr:cNvCxnSpPr/>
      </cdr:nvCxnSpPr>
      <cdr:spPr>
        <a:xfrm xmlns:a="http://schemas.openxmlformats.org/drawingml/2006/main" flipV="1">
          <a:off x="2609850" y="169097"/>
          <a:ext cx="22049" cy="259451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0.25941</cdr:x>
      <cdr:y>0.04704</cdr:y>
    </cdr:from>
    <cdr:to>
      <cdr:x>0.25941</cdr:x>
      <cdr:y>0.83785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FD8CB3B-4D60-4FE7-A70C-A2E34981BD27}"/>
            </a:ext>
          </a:extLst>
        </cdr:cNvPr>
        <cdr:cNvCxnSpPr/>
      </cdr:nvCxnSpPr>
      <cdr:spPr>
        <a:xfrm xmlns:a="http://schemas.openxmlformats.org/drawingml/2006/main" flipH="1" flipV="1">
          <a:off x="1123947" y="152410"/>
          <a:ext cx="3" cy="256221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0.60236</cdr:x>
      <cdr:y>0.04337</cdr:y>
    </cdr:from>
    <cdr:to>
      <cdr:x>0.60965</cdr:x>
      <cdr:y>0.82903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22A7DC6-1AF4-4B30-BD02-EA7F68AF2D2A}"/>
            </a:ext>
          </a:extLst>
        </cdr:cNvPr>
        <cdr:cNvCxnSpPr/>
      </cdr:nvCxnSpPr>
      <cdr:spPr>
        <a:xfrm xmlns:a="http://schemas.openxmlformats.org/drawingml/2006/main" flipV="1">
          <a:off x="2609850" y="140519"/>
          <a:ext cx="31581" cy="254553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231321</xdr:colOff>
      <xdr:row>0</xdr:row>
      <xdr:rowOff>138793</xdr:rowOff>
    </xdr:from>
    <xdr:to>
      <xdr:col>31</xdr:col>
      <xdr:colOff>296821</xdr:colOff>
      <xdr:row>22</xdr:row>
      <xdr:rowOff>25993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6414C1-B6D2-4BB5-9260-66591A14D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108858</xdr:colOff>
      <xdr:row>0</xdr:row>
      <xdr:rowOff>131988</xdr:rowOff>
    </xdr:from>
    <xdr:to>
      <xdr:col>23</xdr:col>
      <xdr:colOff>174358</xdr:colOff>
      <xdr:row>22</xdr:row>
      <xdr:rowOff>19188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5B63569-FCDB-4D37-ACE9-0C41DD842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364191</xdr:colOff>
      <xdr:row>0</xdr:row>
      <xdr:rowOff>150158</xdr:rowOff>
    </xdr:from>
    <xdr:to>
      <xdr:col>21</xdr:col>
      <xdr:colOff>429691</xdr:colOff>
      <xdr:row>22</xdr:row>
      <xdr:rowOff>37358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5D91AC4-6369-45F3-BADE-201230367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240927</xdr:colOff>
      <xdr:row>1</xdr:row>
      <xdr:rowOff>1120</xdr:rowOff>
    </xdr:from>
    <xdr:to>
      <xdr:col>29</xdr:col>
      <xdr:colOff>306427</xdr:colOff>
      <xdr:row>22</xdr:row>
      <xdr:rowOff>40720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728948D-DE4E-4D34-BE72-BC55062BF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485775</xdr:colOff>
      <xdr:row>1</xdr:row>
      <xdr:rowOff>33337</xdr:rowOff>
    </xdr:from>
    <xdr:to>
      <xdr:col>18</xdr:col>
      <xdr:colOff>551275</xdr:colOff>
      <xdr:row>22</xdr:row>
      <xdr:rowOff>72937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383768B-6FB1-46F4-9CDA-EBBE8F31D3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144236</xdr:colOff>
      <xdr:row>1</xdr:row>
      <xdr:rowOff>53067</xdr:rowOff>
    </xdr:from>
    <xdr:to>
      <xdr:col>11</xdr:col>
      <xdr:colOff>209736</xdr:colOff>
      <xdr:row>22</xdr:row>
      <xdr:rowOff>92667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B0957E9-0626-413C-A345-4971857B4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1</xdr:row>
      <xdr:rowOff>33337</xdr:rowOff>
    </xdr:from>
    <xdr:to>
      <xdr:col>18</xdr:col>
      <xdr:colOff>332200</xdr:colOff>
      <xdr:row>22</xdr:row>
      <xdr:rowOff>72937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752CAF6-1F6E-4B26-B8E6-663EEB8FC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581025</xdr:colOff>
      <xdr:row>1</xdr:row>
      <xdr:rowOff>14286</xdr:rowOff>
    </xdr:from>
    <xdr:to>
      <xdr:col>26</xdr:col>
      <xdr:colOff>36925</xdr:colOff>
      <xdr:row>22</xdr:row>
      <xdr:rowOff>53886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E5DB20B-4279-40F2-ADF7-2C3BCC0A8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140634</xdr:colOff>
      <xdr:row>1</xdr:row>
      <xdr:rowOff>38100</xdr:rowOff>
    </xdr:from>
    <xdr:to>
      <xdr:col>30</xdr:col>
      <xdr:colOff>206134</xdr:colOff>
      <xdr:row>22</xdr:row>
      <xdr:rowOff>77700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AB6D68-99E9-481F-9448-3E7AB9D9B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424703</xdr:colOff>
      <xdr:row>1</xdr:row>
      <xdr:rowOff>31376</xdr:rowOff>
    </xdr:from>
    <xdr:to>
      <xdr:col>22</xdr:col>
      <xdr:colOff>490203</xdr:colOff>
      <xdr:row>22</xdr:row>
      <xdr:rowOff>70976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A2FFDE2-9CEE-4338-B662-9843906BF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110219</xdr:colOff>
      <xdr:row>1</xdr:row>
      <xdr:rowOff>9524</xdr:rowOff>
    </xdr:from>
    <xdr:to>
      <xdr:col>26</xdr:col>
      <xdr:colOff>175719</xdr:colOff>
      <xdr:row>22</xdr:row>
      <xdr:rowOff>49124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08D7275-4A7E-497D-8FDE-B525EC4C9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197304</xdr:colOff>
      <xdr:row>1</xdr:row>
      <xdr:rowOff>25851</xdr:rowOff>
    </xdr:from>
    <xdr:to>
      <xdr:col>18</xdr:col>
      <xdr:colOff>253279</xdr:colOff>
      <xdr:row>22</xdr:row>
      <xdr:rowOff>65451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8454867-5096-4C7B-BA43-68178C3FF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274544</xdr:colOff>
      <xdr:row>1</xdr:row>
      <xdr:rowOff>57150</xdr:rowOff>
    </xdr:from>
    <xdr:to>
      <xdr:col>19</xdr:col>
      <xdr:colOff>340044</xdr:colOff>
      <xdr:row>22</xdr:row>
      <xdr:rowOff>96750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F7AACAB-567A-409A-A211-B8F685D39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25213</xdr:colOff>
      <xdr:row>1</xdr:row>
      <xdr:rowOff>34178</xdr:rowOff>
    </xdr:from>
    <xdr:to>
      <xdr:col>27</xdr:col>
      <xdr:colOff>90713</xdr:colOff>
      <xdr:row>22</xdr:row>
      <xdr:rowOff>73778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C0EEA3D-9869-4347-9510-7B346E593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526683</xdr:colOff>
      <xdr:row>0</xdr:row>
      <xdr:rowOff>148476</xdr:rowOff>
    </xdr:from>
    <xdr:to>
      <xdr:col>22</xdr:col>
      <xdr:colOff>458833</xdr:colOff>
      <xdr:row>22</xdr:row>
      <xdr:rowOff>35676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1A6CE37-1977-45F1-917C-B4C2749875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275103</xdr:colOff>
      <xdr:row>0</xdr:row>
      <xdr:rowOff>149599</xdr:rowOff>
    </xdr:from>
    <xdr:to>
      <xdr:col>30</xdr:col>
      <xdr:colOff>340603</xdr:colOff>
      <xdr:row>22</xdr:row>
      <xdr:rowOff>36799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9DE25D1-E07B-4C47-A71F-3BF437718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160118</xdr:colOff>
      <xdr:row>3</xdr:row>
      <xdr:rowOff>41733</xdr:rowOff>
    </xdr:from>
    <xdr:to>
      <xdr:col>51</xdr:col>
      <xdr:colOff>462518</xdr:colOff>
      <xdr:row>22</xdr:row>
      <xdr:rowOff>26133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716E97-365A-4B04-9617-02BC71F3B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258236</xdr:colOff>
      <xdr:row>23</xdr:row>
      <xdr:rowOff>24342</xdr:rowOff>
    </xdr:from>
    <xdr:to>
      <xdr:col>51</xdr:col>
      <xdr:colOff>560636</xdr:colOff>
      <xdr:row>42</xdr:row>
      <xdr:rowOff>8742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4D948B70-07D9-49F3-A79D-6833F369D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243174</xdr:colOff>
      <xdr:row>0</xdr:row>
      <xdr:rowOff>114860</xdr:rowOff>
    </xdr:from>
    <xdr:to>
      <xdr:col>64</xdr:col>
      <xdr:colOff>308674</xdr:colOff>
      <xdr:row>22</xdr:row>
      <xdr:rowOff>2060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909ABF7-FED5-48D1-8940-4EBD41789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65</xdr:col>
      <xdr:colOff>54909</xdr:colOff>
      <xdr:row>1</xdr:row>
      <xdr:rowOff>4483</xdr:rowOff>
    </xdr:from>
    <xdr:to>
      <xdr:col>72</xdr:col>
      <xdr:colOff>120409</xdr:colOff>
      <xdr:row>22</xdr:row>
      <xdr:rowOff>44083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ECF9CAD-D53E-45A1-91D0-8B4770369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0.27349</cdr:x>
      <cdr:y>0.04725</cdr:y>
    </cdr:from>
    <cdr:to>
      <cdr:x>0.27691</cdr:x>
      <cdr:y>0.93964</cdr:y>
    </cdr:to>
    <cdr:cxnSp macro="">
      <cdr:nvCxn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088852-4E2A-4282-A300-C627E2AD88D7}"/>
            </a:ext>
          </a:extLst>
        </cdr:cNvPr>
        <cdr:cNvCxnSpPr/>
      </cdr:nvCxnSpPr>
      <cdr:spPr>
        <a:xfrm xmlns:a="http://schemas.openxmlformats.org/drawingml/2006/main" flipV="1">
          <a:off x="2536933" y="285854"/>
          <a:ext cx="31724" cy="539865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0.49654</cdr:x>
      <cdr:y>0.04714</cdr:y>
    </cdr:from>
    <cdr:to>
      <cdr:x>0.49942</cdr:x>
      <cdr:y>0.9352</cdr:y>
    </cdr:to>
    <cdr:cxnSp macro="">
      <cdr:nvCxnSpPr>
        <cdr:cNvPr id="6" name="Egyenes összekötő 5">
          <a:extLst xmlns:a="http://schemas.openxmlformats.org/drawingml/2006/main">
            <a:ext uri="{FF2B5EF4-FFF2-40B4-BE49-F238E27FC236}">
              <a16:creationId xmlns:a16="http://schemas.microsoft.com/office/drawing/2014/main" id="{91E22168-29B8-4483-AA98-6D0387DEBA42}"/>
            </a:ext>
          </a:extLst>
        </cdr:cNvPr>
        <cdr:cNvCxnSpPr/>
      </cdr:nvCxnSpPr>
      <cdr:spPr>
        <a:xfrm xmlns:a="http://schemas.openxmlformats.org/drawingml/2006/main" flipH="1" flipV="1">
          <a:off x="4606003" y="285181"/>
          <a:ext cx="26716" cy="537246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0.72476</cdr:x>
      <cdr:y>0.04549</cdr:y>
    </cdr:from>
    <cdr:to>
      <cdr:x>0.7252</cdr:x>
      <cdr:y>0.93695</cdr:y>
    </cdr:to>
    <cdr:cxnSp macro="">
      <cdr:nvCxnSpPr>
        <cdr:cNvPr id="7" name="Egyenes összekötő 6">
          <a:extLst xmlns:a="http://schemas.openxmlformats.org/drawingml/2006/main">
            <a:ext uri="{FF2B5EF4-FFF2-40B4-BE49-F238E27FC236}">
              <a16:creationId xmlns:a16="http://schemas.microsoft.com/office/drawing/2014/main" id="{BAE3FE3E-D319-4C0C-9E28-1614D8F4037F}"/>
            </a:ext>
          </a:extLst>
        </cdr:cNvPr>
        <cdr:cNvCxnSpPr/>
      </cdr:nvCxnSpPr>
      <cdr:spPr>
        <a:xfrm xmlns:a="http://schemas.openxmlformats.org/drawingml/2006/main" flipH="1" flipV="1">
          <a:off x="6722956" y="275199"/>
          <a:ext cx="4082" cy="539303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0.27349</cdr:x>
      <cdr:y>0.04725</cdr:y>
    </cdr:from>
    <cdr:to>
      <cdr:x>0.27691</cdr:x>
      <cdr:y>0.93964</cdr:y>
    </cdr:to>
    <cdr:cxnSp macro="">
      <cdr:nvCxn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088852-4E2A-4282-A300-C627E2AD88D7}"/>
            </a:ext>
          </a:extLst>
        </cdr:cNvPr>
        <cdr:cNvCxnSpPr/>
      </cdr:nvCxnSpPr>
      <cdr:spPr>
        <a:xfrm xmlns:a="http://schemas.openxmlformats.org/drawingml/2006/main" flipV="1">
          <a:off x="2536933" y="285854"/>
          <a:ext cx="31724" cy="539865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0.49654</cdr:x>
      <cdr:y>0.04714</cdr:y>
    </cdr:from>
    <cdr:to>
      <cdr:x>0.49942</cdr:x>
      <cdr:y>0.9352</cdr:y>
    </cdr:to>
    <cdr:cxnSp macro="">
      <cdr:nvCxnSpPr>
        <cdr:cNvPr id="6" name="Egyenes összekötő 5">
          <a:extLst xmlns:a="http://schemas.openxmlformats.org/drawingml/2006/main">
            <a:ext uri="{FF2B5EF4-FFF2-40B4-BE49-F238E27FC236}">
              <a16:creationId xmlns:a16="http://schemas.microsoft.com/office/drawing/2014/main" id="{91E22168-29B8-4483-AA98-6D0387DEBA42}"/>
            </a:ext>
          </a:extLst>
        </cdr:cNvPr>
        <cdr:cNvCxnSpPr/>
      </cdr:nvCxnSpPr>
      <cdr:spPr>
        <a:xfrm xmlns:a="http://schemas.openxmlformats.org/drawingml/2006/main" flipH="1" flipV="1">
          <a:off x="4606003" y="285181"/>
          <a:ext cx="26716" cy="537246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0.72476</cdr:x>
      <cdr:y>0.04549</cdr:y>
    </cdr:from>
    <cdr:to>
      <cdr:x>0.7252</cdr:x>
      <cdr:y>0.93695</cdr:y>
    </cdr:to>
    <cdr:cxnSp macro="">
      <cdr:nvCxnSpPr>
        <cdr:cNvPr id="7" name="Egyenes összekötő 6">
          <a:extLst xmlns:a="http://schemas.openxmlformats.org/drawingml/2006/main">
            <a:ext uri="{FF2B5EF4-FFF2-40B4-BE49-F238E27FC236}">
              <a16:creationId xmlns:a16="http://schemas.microsoft.com/office/drawing/2014/main" id="{BAE3FE3E-D319-4C0C-9E28-1614D8F4037F}"/>
            </a:ext>
          </a:extLst>
        </cdr:cNvPr>
        <cdr:cNvCxnSpPr/>
      </cdr:nvCxnSpPr>
      <cdr:spPr>
        <a:xfrm xmlns:a="http://schemas.openxmlformats.org/drawingml/2006/main" flipH="1" flipV="1">
          <a:off x="6722956" y="275199"/>
          <a:ext cx="4082" cy="539303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15273056" y="310243"/>
    <xdr:ext cx="4332700" cy="324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BA76932-6EC8-4EDB-B07F-9FDB46BF49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15</xdr:col>
      <xdr:colOff>68837</xdr:colOff>
      <xdr:row>1</xdr:row>
      <xdr:rowOff>142194</xdr:rowOff>
    </xdr:from>
    <xdr:to>
      <xdr:col>22</xdr:col>
      <xdr:colOff>987</xdr:colOff>
      <xdr:row>23</xdr:row>
      <xdr:rowOff>29394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F61C948-3D48-4554-83FF-9A3C078A2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428625</xdr:colOff>
      <xdr:row>11</xdr:row>
      <xdr:rowOff>142875</xdr:rowOff>
    </xdr:from>
    <xdr:to>
      <xdr:col>22</xdr:col>
      <xdr:colOff>494125</xdr:colOff>
      <xdr:row>33</xdr:row>
      <xdr:rowOff>30075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090C559-C569-4FD1-A4A5-32132C0F9D6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142875</xdr:colOff>
      <xdr:row>12</xdr:row>
      <xdr:rowOff>19050</xdr:rowOff>
    </xdr:from>
    <xdr:to>
      <xdr:col>15</xdr:col>
      <xdr:colOff>208375</xdr:colOff>
      <xdr:row>33</xdr:row>
      <xdr:rowOff>58650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DE4F8C0-8153-4E5C-AD7C-60FF978353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0.71668</cdr:x>
      <cdr:y>0.05586</cdr:y>
    </cdr:from>
    <cdr:to>
      <cdr:x>0.72107</cdr:x>
      <cdr:y>0.82609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8F8256D-BFC4-4DAB-B4FE-B641FF299FB7}"/>
            </a:ext>
          </a:extLst>
        </cdr:cNvPr>
        <cdr:cNvCxnSpPr/>
      </cdr:nvCxnSpPr>
      <cdr:spPr>
        <a:xfrm xmlns:a="http://schemas.openxmlformats.org/drawingml/2006/main">
          <a:off x="3105150" y="180975"/>
          <a:ext cx="19051" cy="249555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0.50123</cdr:x>
      <cdr:y>0.05586</cdr:y>
    </cdr:from>
    <cdr:to>
      <cdr:x>0.50343</cdr:x>
      <cdr:y>0.82315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3EFAC19-324C-48C1-9BA5-C2A218BFA900}"/>
            </a:ext>
          </a:extLst>
        </cdr:cNvPr>
        <cdr:cNvCxnSpPr/>
      </cdr:nvCxnSpPr>
      <cdr:spPr>
        <a:xfrm xmlns:a="http://schemas.openxmlformats.org/drawingml/2006/main" flipH="1">
          <a:off x="2171700" y="180975"/>
          <a:ext cx="9525" cy="24860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0.28139</cdr:x>
      <cdr:y>0.0588</cdr:y>
    </cdr:from>
    <cdr:to>
      <cdr:x>0.28139</cdr:x>
      <cdr:y>0.81727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83EFAC19-324C-48C1-9BA5-C2A218BFA900}"/>
            </a:ext>
          </a:extLst>
        </cdr:cNvPr>
        <cdr:cNvCxnSpPr/>
      </cdr:nvCxnSpPr>
      <cdr:spPr>
        <a:xfrm xmlns:a="http://schemas.openxmlformats.org/drawingml/2006/main">
          <a:off x="1219200" y="190500"/>
          <a:ext cx="0" cy="245745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0.71888</cdr:x>
      <cdr:y>0.0588</cdr:y>
    </cdr:from>
    <cdr:to>
      <cdr:x>0.71888</cdr:x>
      <cdr:y>0.85549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8F8256D-BFC4-4DAB-B4FE-B641FF299FB7}"/>
            </a:ext>
          </a:extLst>
        </cdr:cNvPr>
        <cdr:cNvCxnSpPr/>
      </cdr:nvCxnSpPr>
      <cdr:spPr>
        <a:xfrm xmlns:a="http://schemas.openxmlformats.org/drawingml/2006/main">
          <a:off x="3114675" y="190500"/>
          <a:ext cx="0" cy="25812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0.49997</cdr:x>
      <cdr:y>0.05317</cdr:y>
    </cdr:from>
    <cdr:to>
      <cdr:x>0.50343</cdr:x>
      <cdr:y>0.84373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3EFAC19-324C-48C1-9BA5-C2A218BFA900}"/>
            </a:ext>
          </a:extLst>
        </cdr:cNvPr>
        <cdr:cNvCxnSpPr/>
      </cdr:nvCxnSpPr>
      <cdr:spPr>
        <a:xfrm xmlns:a="http://schemas.openxmlformats.org/drawingml/2006/main">
          <a:off x="2166220" y="172260"/>
          <a:ext cx="15005" cy="256141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0.28139</cdr:x>
      <cdr:y>0.05611</cdr:y>
    </cdr:from>
    <cdr:to>
      <cdr:x>0.28159</cdr:x>
      <cdr:y>0.84667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83EFAC19-324C-48C1-9BA5-C2A218BFA900}"/>
            </a:ext>
          </a:extLst>
        </cdr:cNvPr>
        <cdr:cNvCxnSpPr/>
      </cdr:nvCxnSpPr>
      <cdr:spPr>
        <a:xfrm xmlns:a="http://schemas.openxmlformats.org/drawingml/2006/main" flipH="1">
          <a:off x="1219200" y="181785"/>
          <a:ext cx="838" cy="256141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465852</xdr:colOff>
      <xdr:row>2</xdr:row>
      <xdr:rowOff>11795</xdr:rowOff>
    </xdr:from>
    <xdr:to>
      <xdr:col>51</xdr:col>
      <xdr:colOff>158652</xdr:colOff>
      <xdr:row>20</xdr:row>
      <xdr:rowOff>148595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34942DF-20D6-4493-90CB-9ED3D4645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557802</xdr:colOff>
      <xdr:row>22</xdr:row>
      <xdr:rowOff>59703</xdr:rowOff>
    </xdr:from>
    <xdr:to>
      <xdr:col>51</xdr:col>
      <xdr:colOff>250602</xdr:colOff>
      <xdr:row>41</xdr:row>
      <xdr:rowOff>44103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4D21B7E-3DE7-42B0-8603-CC12E8347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487362</xdr:colOff>
      <xdr:row>2</xdr:row>
      <xdr:rowOff>100012</xdr:rowOff>
    </xdr:from>
    <xdr:to>
      <xdr:col>51</xdr:col>
      <xdr:colOff>180162</xdr:colOff>
      <xdr:row>21</xdr:row>
      <xdr:rowOff>84412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53DFF81-384D-477C-8463-ABDA7EDC1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554264</xdr:colOff>
      <xdr:row>23</xdr:row>
      <xdr:rowOff>116117</xdr:rowOff>
    </xdr:from>
    <xdr:to>
      <xdr:col>51</xdr:col>
      <xdr:colOff>247064</xdr:colOff>
      <xdr:row>42</xdr:row>
      <xdr:rowOff>100517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E3061BB-BDB8-4C78-A029-B0F1F75A6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464203</xdr:colOff>
      <xdr:row>2</xdr:row>
      <xdr:rowOff>66954</xdr:rowOff>
    </xdr:from>
    <xdr:to>
      <xdr:col>52</xdr:col>
      <xdr:colOff>157003</xdr:colOff>
      <xdr:row>21</xdr:row>
      <xdr:rowOff>51354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E6C361D-8F84-4107-9909-F040D9553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608853</xdr:colOff>
      <xdr:row>22</xdr:row>
      <xdr:rowOff>131917</xdr:rowOff>
    </xdr:from>
    <xdr:to>
      <xdr:col>52</xdr:col>
      <xdr:colOff>301653</xdr:colOff>
      <xdr:row>41</xdr:row>
      <xdr:rowOff>116317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CA2E9C7-15F4-4C0F-9FBA-48A7373C2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154516</xdr:colOff>
      <xdr:row>23</xdr:row>
      <xdr:rowOff>88901</xdr:rowOff>
    </xdr:from>
    <xdr:to>
      <xdr:col>51</xdr:col>
      <xdr:colOff>456916</xdr:colOff>
      <xdr:row>42</xdr:row>
      <xdr:rowOff>73301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B3485FA9-5B76-4308-A886-AC6192B37A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142873</xdr:colOff>
      <xdr:row>2</xdr:row>
      <xdr:rowOff>96307</xdr:rowOff>
    </xdr:from>
    <xdr:to>
      <xdr:col>51</xdr:col>
      <xdr:colOff>445273</xdr:colOff>
      <xdr:row>21</xdr:row>
      <xdr:rowOff>80707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05D5F989-0243-4E00-A27F-B7228CCA2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258761</xdr:colOff>
      <xdr:row>3</xdr:row>
      <xdr:rowOff>39687</xdr:rowOff>
    </xdr:from>
    <xdr:to>
      <xdr:col>52</xdr:col>
      <xdr:colOff>561161</xdr:colOff>
      <xdr:row>22</xdr:row>
      <xdr:rowOff>24087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9C6F548-6F95-4932-B1C7-B33A32AF8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394759</xdr:colOff>
      <xdr:row>24</xdr:row>
      <xdr:rowOff>38099</xdr:rowOff>
    </xdr:from>
    <xdr:to>
      <xdr:col>53</xdr:col>
      <xdr:colOff>87559</xdr:colOff>
      <xdr:row>43</xdr:row>
      <xdr:rowOff>22499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8DAEE97-5641-40B6-8460-647BAC185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CR2006/IFB/HCR06_IFB_minta_eng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CR%20RUSSIA/Russia_2002/DATA%20PROCESSING/SMOOTHING/FOR%20CO'S%20TURKEY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R43"/>
  <sheetViews>
    <sheetView showGridLines="0" tabSelected="1" zoomScaleNormal="100" workbookViewId="0">
      <pane xSplit="2" ySplit="3" topLeftCell="AO4" activePane="bottomRight" state="frozen"/>
      <selection activeCell="CS14" sqref="CS14"/>
      <selection pane="topRight" activeCell="CS14" sqref="CS14"/>
      <selection pane="bottomLeft" activeCell="CS14" sqref="CS14"/>
      <selection pane="bottomRight" activeCell="AR24" sqref="AR24"/>
    </sheetView>
  </sheetViews>
  <sheetFormatPr defaultColWidth="9" defaultRowHeight="12" x14ac:dyDescent="0.2"/>
  <cols>
    <col min="1" max="1" width="30" style="1" customWidth="1"/>
    <col min="2" max="2" width="10.28515625" style="1" bestFit="1" customWidth="1"/>
    <col min="3" max="3" width="11.5703125" style="1" bestFit="1" customWidth="1"/>
    <col min="4" max="43" width="9.85546875" style="1" bestFit="1" customWidth="1"/>
    <col min="44" max="44" width="12" style="1" customWidth="1"/>
    <col min="45" max="16384" width="9" style="1"/>
  </cols>
  <sheetData>
    <row r="1" spans="1:44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19</v>
      </c>
      <c r="AA1" s="1" t="s">
        <v>49</v>
      </c>
      <c r="AB1" s="1" t="s">
        <v>13</v>
      </c>
      <c r="AC1" s="1" t="s">
        <v>5</v>
      </c>
      <c r="AD1" s="1" t="s">
        <v>19</v>
      </c>
      <c r="AE1" s="1" t="s">
        <v>86</v>
      </c>
      <c r="AF1" s="1" t="s">
        <v>13</v>
      </c>
      <c r="AG1" s="1" t="s">
        <v>18</v>
      </c>
      <c r="AH1" s="1" t="s">
        <v>19</v>
      </c>
      <c r="AI1" s="1" t="s">
        <v>92</v>
      </c>
      <c r="AJ1" s="1" t="s">
        <v>13</v>
      </c>
      <c r="AK1" s="1" t="s">
        <v>18</v>
      </c>
      <c r="AL1" s="1" t="s">
        <v>19</v>
      </c>
      <c r="AM1" s="1" t="s">
        <v>108</v>
      </c>
      <c r="AN1" s="1" t="s">
        <v>13</v>
      </c>
      <c r="AO1" s="1" t="s">
        <v>18</v>
      </c>
      <c r="AP1" s="1" t="s">
        <v>19</v>
      </c>
      <c r="AQ1" s="1" t="s">
        <v>196</v>
      </c>
      <c r="AR1" s="1" t="s">
        <v>13</v>
      </c>
    </row>
    <row r="2" spans="1:44" x14ac:dyDescent="0.2">
      <c r="C2" s="2" t="s">
        <v>57</v>
      </c>
      <c r="D2" s="2" t="s">
        <v>52</v>
      </c>
      <c r="E2" s="2" t="s">
        <v>53</v>
      </c>
      <c r="F2" s="2" t="s">
        <v>54</v>
      </c>
      <c r="G2" s="2" t="s">
        <v>58</v>
      </c>
      <c r="H2" s="2" t="s">
        <v>52</v>
      </c>
      <c r="I2" s="2" t="s">
        <v>53</v>
      </c>
      <c r="J2" s="2" t="s">
        <v>54</v>
      </c>
      <c r="K2" s="2" t="s">
        <v>59</v>
      </c>
      <c r="L2" s="2" t="s">
        <v>52</v>
      </c>
      <c r="M2" s="2" t="s">
        <v>53</v>
      </c>
      <c r="N2" s="2" t="s">
        <v>54</v>
      </c>
      <c r="O2" s="2" t="s">
        <v>60</v>
      </c>
      <c r="P2" s="2" t="s">
        <v>52</v>
      </c>
      <c r="Q2" s="2" t="s">
        <v>53</v>
      </c>
      <c r="R2" s="2" t="s">
        <v>54</v>
      </c>
      <c r="S2" s="2" t="s">
        <v>61</v>
      </c>
      <c r="T2" s="2" t="s">
        <v>52</v>
      </c>
      <c r="U2" s="2" t="s">
        <v>53</v>
      </c>
      <c r="V2" s="2" t="s">
        <v>54</v>
      </c>
      <c r="W2" s="2" t="s">
        <v>62</v>
      </c>
      <c r="X2" s="2" t="s">
        <v>52</v>
      </c>
      <c r="Y2" s="2" t="s">
        <v>53</v>
      </c>
      <c r="Z2" s="2" t="s">
        <v>54</v>
      </c>
      <c r="AA2" s="2" t="s">
        <v>63</v>
      </c>
      <c r="AB2" s="2" t="s">
        <v>52</v>
      </c>
      <c r="AC2" s="2" t="s">
        <v>53</v>
      </c>
      <c r="AD2" s="2" t="s">
        <v>54</v>
      </c>
      <c r="AE2" s="2" t="s">
        <v>80</v>
      </c>
      <c r="AF2" s="2" t="s">
        <v>52</v>
      </c>
      <c r="AG2" s="2" t="s">
        <v>53</v>
      </c>
      <c r="AH2" s="2" t="s">
        <v>54</v>
      </c>
      <c r="AI2" s="2" t="s">
        <v>98</v>
      </c>
      <c r="AJ2" s="2" t="s">
        <v>52</v>
      </c>
      <c r="AK2" s="2" t="s">
        <v>53</v>
      </c>
      <c r="AL2" s="2" t="s">
        <v>54</v>
      </c>
      <c r="AM2" s="2" t="s">
        <v>130</v>
      </c>
      <c r="AN2" s="2" t="s">
        <v>52</v>
      </c>
      <c r="AO2" s="2" t="s">
        <v>53</v>
      </c>
      <c r="AP2" s="2" t="s">
        <v>54</v>
      </c>
      <c r="AQ2" s="2" t="s">
        <v>197</v>
      </c>
      <c r="AR2" s="2" t="s">
        <v>52</v>
      </c>
    </row>
    <row r="3" spans="1:44" x14ac:dyDescent="0.2">
      <c r="A3" s="3"/>
      <c r="B3" s="3"/>
      <c r="C3" s="4">
        <v>39538</v>
      </c>
      <c r="D3" s="4">
        <v>39629</v>
      </c>
      <c r="E3" s="4">
        <v>39721</v>
      </c>
      <c r="F3" s="4">
        <v>39813</v>
      </c>
      <c r="G3" s="4">
        <v>39903</v>
      </c>
      <c r="H3" s="4">
        <v>39994</v>
      </c>
      <c r="I3" s="4">
        <v>40086</v>
      </c>
      <c r="J3" s="4">
        <v>40178</v>
      </c>
      <c r="K3" s="4">
        <v>40268</v>
      </c>
      <c r="L3" s="4">
        <v>40359</v>
      </c>
      <c r="M3" s="4">
        <v>40451</v>
      </c>
      <c r="N3" s="4">
        <v>40543</v>
      </c>
      <c r="O3" s="4">
        <v>40633</v>
      </c>
      <c r="P3" s="4">
        <v>40724</v>
      </c>
      <c r="Q3" s="4">
        <v>40816</v>
      </c>
      <c r="R3" s="4">
        <v>40908</v>
      </c>
      <c r="S3" s="4">
        <v>40999</v>
      </c>
      <c r="T3" s="4">
        <v>41090</v>
      </c>
      <c r="U3" s="4">
        <v>41182</v>
      </c>
      <c r="V3" s="4">
        <v>41274</v>
      </c>
      <c r="W3" s="4">
        <v>41364</v>
      </c>
      <c r="X3" s="4">
        <v>41455</v>
      </c>
      <c r="Y3" s="4">
        <v>41547</v>
      </c>
      <c r="Z3" s="4">
        <v>41639</v>
      </c>
      <c r="AA3" s="4">
        <v>41729</v>
      </c>
      <c r="AB3" s="4">
        <v>41820</v>
      </c>
      <c r="AC3" s="4">
        <v>41912</v>
      </c>
      <c r="AD3" s="4">
        <v>42004</v>
      </c>
      <c r="AE3" s="4">
        <v>42094</v>
      </c>
      <c r="AF3" s="4">
        <v>42185</v>
      </c>
      <c r="AG3" s="4">
        <v>42277</v>
      </c>
      <c r="AH3" s="4">
        <v>42369</v>
      </c>
      <c r="AI3" s="4">
        <v>42460</v>
      </c>
      <c r="AJ3" s="4">
        <v>42551</v>
      </c>
      <c r="AK3" s="4">
        <v>42643</v>
      </c>
      <c r="AL3" s="4">
        <v>42735</v>
      </c>
      <c r="AM3" s="4">
        <v>42825</v>
      </c>
      <c r="AN3" s="4">
        <v>42916</v>
      </c>
      <c r="AO3" s="4">
        <v>43008</v>
      </c>
      <c r="AP3" s="4">
        <v>43100</v>
      </c>
      <c r="AQ3" s="4">
        <v>43190</v>
      </c>
      <c r="AR3" s="4">
        <v>43281</v>
      </c>
    </row>
    <row r="4" spans="1:44" s="2" customFormat="1" x14ac:dyDescent="0.2">
      <c r="A4" s="5" t="s">
        <v>1</v>
      </c>
      <c r="B4" s="6" t="s">
        <v>126</v>
      </c>
      <c r="C4" s="14">
        <v>0.54233248503644704</v>
      </c>
      <c r="D4" s="14">
        <v>0.60737289704479147</v>
      </c>
      <c r="E4" s="14">
        <v>0.27586475620258766</v>
      </c>
      <c r="F4" s="14">
        <v>0.35613966619647541</v>
      </c>
      <c r="G4" s="14">
        <v>0.72458301053069829</v>
      </c>
      <c r="H4" s="14">
        <v>1.6892427590895325</v>
      </c>
      <c r="I4" s="14">
        <v>3.0516253470923909</v>
      </c>
      <c r="J4" s="14">
        <v>4.0176997669423526</v>
      </c>
      <c r="K4" s="14">
        <v>4.7233708887120338</v>
      </c>
      <c r="L4" s="14">
        <v>4.8753181301124755</v>
      </c>
      <c r="M4" s="14">
        <v>4.9057557660928364</v>
      </c>
      <c r="N4" s="14">
        <v>5.3226211062208879</v>
      </c>
      <c r="O4" s="14">
        <v>5.6323411612593866</v>
      </c>
      <c r="P4" s="14">
        <v>5.7815645668525502</v>
      </c>
      <c r="Q4" s="14">
        <v>6.0749048591371286</v>
      </c>
      <c r="R4" s="14">
        <v>6.1332992761286436</v>
      </c>
      <c r="S4" s="14">
        <v>6.0156422629340351</v>
      </c>
      <c r="T4" s="14">
        <v>6.4229208703151048</v>
      </c>
      <c r="U4" s="14">
        <v>6.9376710153209133</v>
      </c>
      <c r="V4" s="14">
        <v>6.7533803522739921</v>
      </c>
      <c r="W4" s="14">
        <v>7.0186626549630304</v>
      </c>
      <c r="X4" s="14">
        <v>6.6867135675923812</v>
      </c>
      <c r="Y4" s="14">
        <v>6.8771047775744121</v>
      </c>
      <c r="Z4" s="14">
        <v>6.9644361920855227</v>
      </c>
      <c r="AA4" s="14">
        <v>7.0449885549589277</v>
      </c>
      <c r="AB4" s="14">
        <v>6.6435794691488148</v>
      </c>
      <c r="AC4" s="14">
        <v>6.3398285302006157</v>
      </c>
      <c r="AD4" s="14">
        <v>6.3764697076715029</v>
      </c>
      <c r="AE4" s="14">
        <v>6.9195570925810257</v>
      </c>
      <c r="AF4" s="14">
        <v>7.4128642854666582</v>
      </c>
      <c r="AG4" s="14">
        <v>7.6200623757688239</v>
      </c>
      <c r="AH4" s="14">
        <v>8.1092790613122361</v>
      </c>
      <c r="AI4" s="14">
        <v>8.2248444255041981</v>
      </c>
      <c r="AJ4" s="14">
        <v>9.2944948309267286</v>
      </c>
      <c r="AK4" s="14">
        <v>9.9435098879946455</v>
      </c>
      <c r="AL4" s="14">
        <v>10.021335233789582</v>
      </c>
      <c r="AM4" s="14">
        <v>9.2225205099972651</v>
      </c>
      <c r="AN4" s="14">
        <v>8.7418339556416029</v>
      </c>
      <c r="AO4" s="14">
        <v>7.8548909783182426</v>
      </c>
      <c r="AP4" s="19">
        <v>7.498827261382603</v>
      </c>
      <c r="AQ4" s="19">
        <v>7.3251861259235236</v>
      </c>
      <c r="AR4" s="19">
        <v>6.9665389830197944</v>
      </c>
    </row>
    <row r="5" spans="1:44" s="2" customFormat="1" x14ac:dyDescent="0.2">
      <c r="A5" s="5" t="s">
        <v>0</v>
      </c>
      <c r="B5" s="6" t="s">
        <v>127</v>
      </c>
      <c r="C5" s="14">
        <v>-6.8549862425313357</v>
      </c>
      <c r="D5" s="14">
        <v>-6.3180263284201148</v>
      </c>
      <c r="E5" s="14">
        <v>-6.627104020263765</v>
      </c>
      <c r="F5" s="14">
        <v>-6.8737543742838287</v>
      </c>
      <c r="G5" s="14">
        <v>-6.895621571944889</v>
      </c>
      <c r="H5" s="14">
        <v>-6.9003049317302692</v>
      </c>
      <c r="I5" s="14">
        <v>-6.3329378563434711</v>
      </c>
      <c r="J5" s="14">
        <v>-5.6489265376323132</v>
      </c>
      <c r="K5" s="14">
        <v>-5.7087346136566746</v>
      </c>
      <c r="L5" s="14">
        <v>-5.7335863031525802</v>
      </c>
      <c r="M5" s="14">
        <v>-5.7527264967049003</v>
      </c>
      <c r="N5" s="14">
        <v>-5.6960244412173333</v>
      </c>
      <c r="O5" s="14">
        <v>-5.7505491977356371</v>
      </c>
      <c r="P5" s="14">
        <v>-5.8223297214015579</v>
      </c>
      <c r="Q5" s="14">
        <v>-5.8733726911233974</v>
      </c>
      <c r="R5" s="14">
        <v>-6.1097368016491318</v>
      </c>
      <c r="S5" s="14">
        <v>-5.9053956746791973</v>
      </c>
      <c r="T5" s="14">
        <v>-5.7871489407873042</v>
      </c>
      <c r="U5" s="14">
        <v>-5.5369901790606173</v>
      </c>
      <c r="V5" s="14">
        <v>-5.5329597647288873</v>
      </c>
      <c r="W5" s="14">
        <v>-5.185767609292907</v>
      </c>
      <c r="X5" s="14">
        <v>-4.8133391083696173</v>
      </c>
      <c r="Y5" s="14">
        <v>-4.4815681851475571</v>
      </c>
      <c r="Z5" s="14">
        <v>-4.0212192431283595</v>
      </c>
      <c r="AA5" s="14">
        <v>-4.3772488148623472</v>
      </c>
      <c r="AB5" s="14">
        <v>-4.8119753750394878</v>
      </c>
      <c r="AC5" s="14">
        <v>-5.2161691282644957</v>
      </c>
      <c r="AD5" s="14">
        <v>-5.4767020115781886</v>
      </c>
      <c r="AE5" s="14">
        <v>-5.1977498825621868</v>
      </c>
      <c r="AF5" s="14">
        <v>-5.1155969223501243</v>
      </c>
      <c r="AG5" s="14">
        <v>-5.204645258925237</v>
      </c>
      <c r="AH5" s="14">
        <v>-5.6264400025691508</v>
      </c>
      <c r="AI5" s="14">
        <v>-5.3159472793404179</v>
      </c>
      <c r="AJ5" s="14">
        <v>-4.811561884762777</v>
      </c>
      <c r="AK5" s="14">
        <v>-4.28109346418693</v>
      </c>
      <c r="AL5" s="14">
        <v>-3.5828579144685722</v>
      </c>
      <c r="AM5" s="14">
        <v>-4.0524417708075067</v>
      </c>
      <c r="AN5" s="14">
        <v>-4.5719995705935075</v>
      </c>
      <c r="AO5" s="14">
        <v>-4.8398254055567129</v>
      </c>
      <c r="AP5" s="19">
        <v>-5.0781412368286025</v>
      </c>
      <c r="AQ5" s="19">
        <v>-5.0208432735567836</v>
      </c>
      <c r="AR5" s="19">
        <v>-4.9768662132486705</v>
      </c>
    </row>
    <row r="6" spans="1:44" s="2" customFormat="1" x14ac:dyDescent="0.2">
      <c r="A6" s="5" t="s">
        <v>2</v>
      </c>
      <c r="B6" s="6" t="s">
        <v>128</v>
      </c>
      <c r="C6" s="14">
        <v>0.14373185580634715</v>
      </c>
      <c r="D6" s="14">
        <v>1.5565198829681461E-2</v>
      </c>
      <c r="E6" s="14">
        <v>5.6753197255188029E-2</v>
      </c>
      <c r="F6" s="14">
        <v>0.4340019554078971</v>
      </c>
      <c r="G6" s="14">
        <v>0.98217894001885997</v>
      </c>
      <c r="H6" s="14">
        <v>1.581618573938038</v>
      </c>
      <c r="I6" s="14">
        <v>2.3055445894169817</v>
      </c>
      <c r="J6" s="14">
        <v>2.583606151675681</v>
      </c>
      <c r="K6" s="14">
        <v>2.7850026545938422</v>
      </c>
      <c r="L6" s="14">
        <v>2.8965149992395514</v>
      </c>
      <c r="M6" s="14">
        <v>2.9764174631150198</v>
      </c>
      <c r="N6" s="14">
        <v>2.4681438863786429</v>
      </c>
      <c r="O6" s="14">
        <v>2.3529984771984309</v>
      </c>
      <c r="P6" s="14">
        <v>2.1451200388226779</v>
      </c>
      <c r="Q6" s="14">
        <v>2.3085220164223981</v>
      </c>
      <c r="R6" s="14">
        <v>3.0437481813692999</v>
      </c>
      <c r="S6" s="14">
        <v>2.7639793920100546</v>
      </c>
      <c r="T6" s="14">
        <v>2.78250144204734</v>
      </c>
      <c r="U6" s="14">
        <v>2.4167742206475018</v>
      </c>
      <c r="V6" s="14">
        <v>3.0694255056376067</v>
      </c>
      <c r="W6" s="14">
        <v>3.5107707238960382</v>
      </c>
      <c r="X6" s="14">
        <v>3.956625814548989</v>
      </c>
      <c r="Y6" s="14">
        <v>4.0411623650492547</v>
      </c>
      <c r="Z6" s="14">
        <v>4.4391174548912362</v>
      </c>
      <c r="AA6" s="14">
        <v>4.1962026866217155</v>
      </c>
      <c r="AB6" s="14">
        <v>3.9112893560601631</v>
      </c>
      <c r="AC6" s="14">
        <v>4.2655693918637798</v>
      </c>
      <c r="AD6" s="14">
        <v>4.3284427544242217</v>
      </c>
      <c r="AE6" s="14">
        <v>4.5746419038197805</v>
      </c>
      <c r="AF6" s="14">
        <v>5.0923468134679908</v>
      </c>
      <c r="AG6" s="14">
        <v>4.7088111887739457</v>
      </c>
      <c r="AH6" s="14">
        <v>4.9704171046581269</v>
      </c>
      <c r="AI6" s="14">
        <v>4.3159164746695184</v>
      </c>
      <c r="AJ6" s="14">
        <v>3.026240433317668</v>
      </c>
      <c r="AK6" s="14">
        <v>2.1860821056944291</v>
      </c>
      <c r="AL6" s="14">
        <v>-0.25492141939781182</v>
      </c>
      <c r="AM6" s="14">
        <v>0.16075316611443408</v>
      </c>
      <c r="AN6" s="14">
        <v>1.0478415840609132</v>
      </c>
      <c r="AO6" s="14">
        <v>1.3029213460415214</v>
      </c>
      <c r="AP6" s="14">
        <v>1.7532184172846415</v>
      </c>
      <c r="AQ6" s="14">
        <v>2.4997122973242969</v>
      </c>
      <c r="AR6" s="14">
        <v>1.9842744454765546</v>
      </c>
    </row>
    <row r="7" spans="1:44" s="2" customFormat="1" x14ac:dyDescent="0.2">
      <c r="A7" s="5" t="s">
        <v>3</v>
      </c>
      <c r="B7" s="6" t="s">
        <v>129</v>
      </c>
      <c r="C7" s="14">
        <v>-6.1689219016885426</v>
      </c>
      <c r="D7" s="14">
        <v>-5.6950882325456424</v>
      </c>
      <c r="E7" s="14">
        <v>-6.2944860668059874</v>
      </c>
      <c r="F7" s="14">
        <v>-6.083612752679457</v>
      </c>
      <c r="G7" s="14">
        <v>-5.1888596213953315</v>
      </c>
      <c r="H7" s="14">
        <v>-3.6294435987027001</v>
      </c>
      <c r="I7" s="14">
        <v>-0.97576791983409916</v>
      </c>
      <c r="J7" s="14">
        <v>0.95237938098571961</v>
      </c>
      <c r="K7" s="14">
        <v>1.799638929649201</v>
      </c>
      <c r="L7" s="14">
        <v>2.0382468261994462</v>
      </c>
      <c r="M7" s="14">
        <v>2.1294467325029554</v>
      </c>
      <c r="N7" s="14">
        <v>2.0947405513821971</v>
      </c>
      <c r="O7" s="14">
        <v>2.2347904407221808</v>
      </c>
      <c r="P7" s="14">
        <v>2.1043548842736692</v>
      </c>
      <c r="Q7" s="14">
        <v>2.5100541844361302</v>
      </c>
      <c r="R7" s="14">
        <v>3.0673106558488121</v>
      </c>
      <c r="S7" s="14">
        <v>2.8742259802648924</v>
      </c>
      <c r="T7" s="14">
        <v>3.418273371575141</v>
      </c>
      <c r="U7" s="14">
        <v>3.8174550569077983</v>
      </c>
      <c r="V7" s="14">
        <v>4.2898460931827112</v>
      </c>
      <c r="W7" s="14">
        <v>5.3436657695661633</v>
      </c>
      <c r="X7" s="14">
        <v>5.8300002737717502</v>
      </c>
      <c r="Y7" s="14">
        <v>6.4366989574761098</v>
      </c>
      <c r="Z7" s="14">
        <v>7.382334403848402</v>
      </c>
      <c r="AA7" s="14">
        <v>6.863942426718296</v>
      </c>
      <c r="AB7" s="14">
        <v>5.7428934501694906</v>
      </c>
      <c r="AC7" s="14">
        <v>5.3892287937998997</v>
      </c>
      <c r="AD7" s="14">
        <v>5.228210450517536</v>
      </c>
      <c r="AE7" s="14">
        <v>6.2964491138386185</v>
      </c>
      <c r="AF7" s="14">
        <v>7.3896141765845229</v>
      </c>
      <c r="AG7" s="14">
        <v>7.1242283056175335</v>
      </c>
      <c r="AH7" s="14">
        <v>7.4532561634012104</v>
      </c>
      <c r="AI7" s="14">
        <v>7.2248136208332978</v>
      </c>
      <c r="AJ7" s="14">
        <v>7.5091733794816209</v>
      </c>
      <c r="AK7" s="14">
        <v>7.8484985295021445</v>
      </c>
      <c r="AL7" s="14">
        <v>6.1835558999231974</v>
      </c>
      <c r="AM7" s="14">
        <v>5.3308319053041924</v>
      </c>
      <c r="AN7" s="14">
        <v>5.2176759691090089</v>
      </c>
      <c r="AO7" s="14">
        <v>4.3179869188030509</v>
      </c>
      <c r="AP7" s="14">
        <v>4.1739044418386424</v>
      </c>
      <c r="AQ7" s="14">
        <v>4.8040551496910364</v>
      </c>
      <c r="AR7" s="14">
        <v>3.9739472152476782</v>
      </c>
    </row>
    <row r="8" spans="1:44" s="2" customFormat="1" x14ac:dyDescent="0.2">
      <c r="A8" s="2" t="s">
        <v>73</v>
      </c>
      <c r="B8" s="6" t="s">
        <v>110</v>
      </c>
      <c r="C8" s="14">
        <v>-6.857852295415225</v>
      </c>
      <c r="D8" s="14">
        <v>-6.2485191741214212</v>
      </c>
      <c r="E8" s="14">
        <v>-6.6974475085407787</v>
      </c>
      <c r="F8" s="14">
        <v>-7.0368536316593735</v>
      </c>
      <c r="G8" s="14">
        <v>-6.41420826016072</v>
      </c>
      <c r="H8" s="14">
        <v>-5.1996736291104853</v>
      </c>
      <c r="I8" s="14">
        <v>-2.9276333381903741</v>
      </c>
      <c r="J8" s="14">
        <v>-0.79833261262032329</v>
      </c>
      <c r="K8" s="14">
        <v>-0.15443222325995123</v>
      </c>
      <c r="L8" s="14">
        <v>-5.3637324468811517E-2</v>
      </c>
      <c r="M8" s="14">
        <v>-7.640456159048635E-2</v>
      </c>
      <c r="N8" s="14">
        <v>0.27705358210415798</v>
      </c>
      <c r="O8" s="14">
        <v>0.46438821708777661</v>
      </c>
      <c r="P8" s="14">
        <v>0.47606041503982083</v>
      </c>
      <c r="Q8" s="14">
        <v>0.70916532074811456</v>
      </c>
      <c r="R8" s="14">
        <v>0.74421806767612841</v>
      </c>
      <c r="S8" s="14">
        <v>0.57729983395757245</v>
      </c>
      <c r="T8" s="14">
        <v>1.0263738092880277</v>
      </c>
      <c r="U8" s="14">
        <v>1.6466311880106708</v>
      </c>
      <c r="V8" s="14">
        <v>1.7579300683984087</v>
      </c>
      <c r="W8" s="14">
        <v>2.6344667825435688</v>
      </c>
      <c r="X8" s="14">
        <v>2.8154917485560325</v>
      </c>
      <c r="Y8" s="14">
        <v>3.331088771010402</v>
      </c>
      <c r="Z8" s="14">
        <v>3.8225038917894354</v>
      </c>
      <c r="AA8" s="14">
        <v>3.5838484402797812</v>
      </c>
      <c r="AB8" s="14">
        <v>2.687991566611883</v>
      </c>
      <c r="AC8" s="14">
        <v>2.0893404940137041</v>
      </c>
      <c r="AD8" s="14">
        <v>1.5035586130252057</v>
      </c>
      <c r="AE8" s="14">
        <v>2.1870330713138699</v>
      </c>
      <c r="AF8" s="14">
        <v>2.6959819909091398</v>
      </c>
      <c r="AG8" s="14">
        <v>2.6222124189897866</v>
      </c>
      <c r="AH8" s="14">
        <v>2.8240923529351623</v>
      </c>
      <c r="AI8" s="14">
        <v>3.2410352642021154</v>
      </c>
      <c r="AJ8" s="14">
        <v>4.6647316214122752</v>
      </c>
      <c r="AK8" s="14">
        <v>5.78359247946835</v>
      </c>
      <c r="AL8" s="14">
        <v>6.2159529765405317</v>
      </c>
      <c r="AM8" s="14">
        <v>5.1980159742217849</v>
      </c>
      <c r="AN8" s="14">
        <v>4.6904585645836914</v>
      </c>
      <c r="AO8" s="14">
        <v>3.6014110879712442</v>
      </c>
      <c r="AP8" s="14">
        <v>3.1976733836927416</v>
      </c>
      <c r="AQ8" s="14">
        <v>3.1867916638256588</v>
      </c>
      <c r="AR8" s="14">
        <v>2.4721227170123048</v>
      </c>
    </row>
    <row r="9" spans="1:44" x14ac:dyDescent="0.2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C9" s="8"/>
    </row>
    <row r="10" spans="1:44" x14ac:dyDescent="0.2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x14ac:dyDescent="0.2">
      <c r="A11" s="5"/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x14ac:dyDescent="0.2">
      <c r="A12" s="5"/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x14ac:dyDescent="0.2">
      <c r="A13" s="5"/>
      <c r="B13" s="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x14ac:dyDescent="0.2">
      <c r="A14" s="5"/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x14ac:dyDescent="0.2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22" spans="1:44" x14ac:dyDescent="0.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x14ac:dyDescent="0.2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x14ac:dyDescent="0.2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x14ac:dyDescent="0.2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x14ac:dyDescent="0.2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9" spans="1:44" x14ac:dyDescent="0.2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x14ac:dyDescent="0.2">
      <c r="A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x14ac:dyDescent="0.2">
      <c r="A32" s="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x14ac:dyDescent="0.2">
      <c r="A33" s="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6" spans="1:44" x14ac:dyDescent="0.2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40" spans="1:44" x14ac:dyDescent="0.2">
      <c r="A40" s="5" t="s">
        <v>1</v>
      </c>
      <c r="C40" s="7" t="e">
        <f t="shared" ref="C40:R40" si="0">+C30/C$36*100</f>
        <v>#DIV/0!</v>
      </c>
      <c r="D40" s="7" t="e">
        <f t="shared" si="0"/>
        <v>#DIV/0!</v>
      </c>
      <c r="E40" s="7" t="e">
        <f t="shared" si="0"/>
        <v>#DIV/0!</v>
      </c>
      <c r="F40" s="7" t="e">
        <f t="shared" si="0"/>
        <v>#DIV/0!</v>
      </c>
      <c r="G40" s="7" t="e">
        <f t="shared" si="0"/>
        <v>#DIV/0!</v>
      </c>
      <c r="H40" s="7" t="e">
        <f t="shared" si="0"/>
        <v>#DIV/0!</v>
      </c>
      <c r="I40" s="7" t="e">
        <f t="shared" si="0"/>
        <v>#DIV/0!</v>
      </c>
      <c r="J40" s="7" t="e">
        <f t="shared" si="0"/>
        <v>#DIV/0!</v>
      </c>
      <c r="K40" s="7" t="e">
        <f t="shared" si="0"/>
        <v>#DIV/0!</v>
      </c>
      <c r="L40" s="7" t="e">
        <f t="shared" si="0"/>
        <v>#DIV/0!</v>
      </c>
      <c r="M40" s="7" t="e">
        <f t="shared" si="0"/>
        <v>#DIV/0!</v>
      </c>
      <c r="N40" s="7" t="e">
        <f t="shared" si="0"/>
        <v>#DIV/0!</v>
      </c>
      <c r="O40" s="7" t="e">
        <f t="shared" si="0"/>
        <v>#DIV/0!</v>
      </c>
      <c r="P40" s="7" t="e">
        <f t="shared" si="0"/>
        <v>#DIV/0!</v>
      </c>
      <c r="Q40" s="7" t="e">
        <f t="shared" si="0"/>
        <v>#DIV/0!</v>
      </c>
      <c r="R40" s="7" t="e">
        <f t="shared" si="0"/>
        <v>#DIV/0!</v>
      </c>
      <c r="S40" s="7" t="e">
        <f t="shared" ref="S40:AN40" si="1">+S30/S$36*100</f>
        <v>#DIV/0!</v>
      </c>
      <c r="T40" s="7" t="e">
        <f t="shared" si="1"/>
        <v>#DIV/0!</v>
      </c>
      <c r="U40" s="7" t="e">
        <f t="shared" si="1"/>
        <v>#DIV/0!</v>
      </c>
      <c r="V40" s="7" t="e">
        <f t="shared" si="1"/>
        <v>#DIV/0!</v>
      </c>
      <c r="W40" s="7" t="e">
        <f t="shared" si="1"/>
        <v>#DIV/0!</v>
      </c>
      <c r="X40" s="7" t="e">
        <f t="shared" si="1"/>
        <v>#DIV/0!</v>
      </c>
      <c r="Y40" s="7" t="e">
        <f t="shared" si="1"/>
        <v>#DIV/0!</v>
      </c>
      <c r="Z40" s="7" t="e">
        <f t="shared" si="1"/>
        <v>#DIV/0!</v>
      </c>
      <c r="AA40" s="7" t="e">
        <f t="shared" si="1"/>
        <v>#DIV/0!</v>
      </c>
      <c r="AB40" s="7" t="e">
        <f t="shared" si="1"/>
        <v>#DIV/0!</v>
      </c>
      <c r="AC40" s="7" t="e">
        <f t="shared" si="1"/>
        <v>#DIV/0!</v>
      </c>
      <c r="AD40" s="7" t="e">
        <f t="shared" si="1"/>
        <v>#DIV/0!</v>
      </c>
      <c r="AE40" s="7" t="e">
        <f t="shared" si="1"/>
        <v>#DIV/0!</v>
      </c>
      <c r="AF40" s="7" t="e">
        <f t="shared" si="1"/>
        <v>#DIV/0!</v>
      </c>
      <c r="AG40" s="7" t="e">
        <f t="shared" si="1"/>
        <v>#DIV/0!</v>
      </c>
      <c r="AH40" s="7" t="e">
        <f t="shared" si="1"/>
        <v>#DIV/0!</v>
      </c>
      <c r="AI40" s="7" t="e">
        <f t="shared" si="1"/>
        <v>#DIV/0!</v>
      </c>
      <c r="AJ40" s="7" t="e">
        <f t="shared" si="1"/>
        <v>#DIV/0!</v>
      </c>
      <c r="AK40" s="7" t="e">
        <f t="shared" si="1"/>
        <v>#DIV/0!</v>
      </c>
      <c r="AL40" s="7" t="e">
        <f t="shared" si="1"/>
        <v>#DIV/0!</v>
      </c>
      <c r="AM40" s="7" t="e">
        <f t="shared" si="1"/>
        <v>#DIV/0!</v>
      </c>
      <c r="AN40" s="7" t="e">
        <f t="shared" si="1"/>
        <v>#DIV/0!</v>
      </c>
      <c r="AO40" s="7" t="e">
        <f t="shared" ref="AO40:AP40" si="2">+AO30/AO$36*100</f>
        <v>#DIV/0!</v>
      </c>
      <c r="AP40" s="7" t="e">
        <f t="shared" si="2"/>
        <v>#DIV/0!</v>
      </c>
      <c r="AQ40" s="7" t="e">
        <f t="shared" ref="AQ40:AR40" si="3">+AQ30/AQ$36*100</f>
        <v>#DIV/0!</v>
      </c>
      <c r="AR40" s="7" t="e">
        <f t="shared" si="3"/>
        <v>#DIV/0!</v>
      </c>
    </row>
    <row r="41" spans="1:44" x14ac:dyDescent="0.2">
      <c r="A41" s="5" t="s">
        <v>0</v>
      </c>
      <c r="C41" s="7" t="e">
        <f t="shared" ref="C41:R41" si="4">+C31/C$36*100</f>
        <v>#DIV/0!</v>
      </c>
      <c r="D41" s="7" t="e">
        <f t="shared" si="4"/>
        <v>#DIV/0!</v>
      </c>
      <c r="E41" s="7" t="e">
        <f t="shared" si="4"/>
        <v>#DIV/0!</v>
      </c>
      <c r="F41" s="7" t="e">
        <f t="shared" si="4"/>
        <v>#DIV/0!</v>
      </c>
      <c r="G41" s="7" t="e">
        <f t="shared" si="4"/>
        <v>#DIV/0!</v>
      </c>
      <c r="H41" s="7" t="e">
        <f t="shared" si="4"/>
        <v>#DIV/0!</v>
      </c>
      <c r="I41" s="7" t="e">
        <f t="shared" si="4"/>
        <v>#DIV/0!</v>
      </c>
      <c r="J41" s="7" t="e">
        <f t="shared" si="4"/>
        <v>#DIV/0!</v>
      </c>
      <c r="K41" s="7" t="e">
        <f t="shared" si="4"/>
        <v>#DIV/0!</v>
      </c>
      <c r="L41" s="7" t="e">
        <f t="shared" si="4"/>
        <v>#DIV/0!</v>
      </c>
      <c r="M41" s="7" t="e">
        <f t="shared" si="4"/>
        <v>#DIV/0!</v>
      </c>
      <c r="N41" s="7" t="e">
        <f t="shared" si="4"/>
        <v>#DIV/0!</v>
      </c>
      <c r="O41" s="7" t="e">
        <f t="shared" si="4"/>
        <v>#DIV/0!</v>
      </c>
      <c r="P41" s="7" t="e">
        <f t="shared" si="4"/>
        <v>#DIV/0!</v>
      </c>
      <c r="Q41" s="7" t="e">
        <f t="shared" si="4"/>
        <v>#DIV/0!</v>
      </c>
      <c r="R41" s="7" t="e">
        <f t="shared" si="4"/>
        <v>#DIV/0!</v>
      </c>
      <c r="S41" s="7" t="e">
        <f t="shared" ref="S41:AN41" si="5">+S31/S$36*100</f>
        <v>#DIV/0!</v>
      </c>
      <c r="T41" s="7" t="e">
        <f t="shared" si="5"/>
        <v>#DIV/0!</v>
      </c>
      <c r="U41" s="7" t="e">
        <f t="shared" si="5"/>
        <v>#DIV/0!</v>
      </c>
      <c r="V41" s="7" t="e">
        <f t="shared" si="5"/>
        <v>#DIV/0!</v>
      </c>
      <c r="W41" s="7" t="e">
        <f t="shared" si="5"/>
        <v>#DIV/0!</v>
      </c>
      <c r="X41" s="7" t="e">
        <f t="shared" si="5"/>
        <v>#DIV/0!</v>
      </c>
      <c r="Y41" s="7" t="e">
        <f t="shared" si="5"/>
        <v>#DIV/0!</v>
      </c>
      <c r="Z41" s="7" t="e">
        <f t="shared" si="5"/>
        <v>#DIV/0!</v>
      </c>
      <c r="AA41" s="7" t="e">
        <f t="shared" si="5"/>
        <v>#DIV/0!</v>
      </c>
      <c r="AB41" s="7" t="e">
        <f t="shared" si="5"/>
        <v>#DIV/0!</v>
      </c>
      <c r="AC41" s="7" t="e">
        <f t="shared" si="5"/>
        <v>#DIV/0!</v>
      </c>
      <c r="AD41" s="7" t="e">
        <f t="shared" si="5"/>
        <v>#DIV/0!</v>
      </c>
      <c r="AE41" s="7" t="e">
        <f t="shared" si="5"/>
        <v>#DIV/0!</v>
      </c>
      <c r="AF41" s="7" t="e">
        <f t="shared" si="5"/>
        <v>#DIV/0!</v>
      </c>
      <c r="AG41" s="7" t="e">
        <f t="shared" si="5"/>
        <v>#DIV/0!</v>
      </c>
      <c r="AH41" s="7" t="e">
        <f t="shared" si="5"/>
        <v>#DIV/0!</v>
      </c>
      <c r="AI41" s="7" t="e">
        <f t="shared" si="5"/>
        <v>#DIV/0!</v>
      </c>
      <c r="AJ41" s="7" t="e">
        <f t="shared" si="5"/>
        <v>#DIV/0!</v>
      </c>
      <c r="AK41" s="7" t="e">
        <f t="shared" si="5"/>
        <v>#DIV/0!</v>
      </c>
      <c r="AL41" s="7" t="e">
        <f t="shared" si="5"/>
        <v>#DIV/0!</v>
      </c>
      <c r="AM41" s="7" t="e">
        <f t="shared" si="5"/>
        <v>#DIV/0!</v>
      </c>
      <c r="AN41" s="7" t="e">
        <f t="shared" si="5"/>
        <v>#DIV/0!</v>
      </c>
      <c r="AO41" s="7" t="e">
        <f t="shared" ref="AO41:AQ41" si="6">+AO31/AO$36*100</f>
        <v>#DIV/0!</v>
      </c>
      <c r="AP41" s="7" t="e">
        <f t="shared" si="6"/>
        <v>#DIV/0!</v>
      </c>
      <c r="AQ41" s="7" t="e">
        <f t="shared" si="6"/>
        <v>#DIV/0!</v>
      </c>
      <c r="AR41" s="7" t="e">
        <f t="shared" ref="AR41" si="7">+AR31/AR$36*100</f>
        <v>#DIV/0!</v>
      </c>
    </row>
    <row r="42" spans="1:44" x14ac:dyDescent="0.2">
      <c r="A42" s="5" t="s">
        <v>2</v>
      </c>
      <c r="C42" s="7" t="e">
        <f t="shared" ref="C42:R42" si="8">+C32/C$36*100</f>
        <v>#DIV/0!</v>
      </c>
      <c r="D42" s="7" t="e">
        <f t="shared" si="8"/>
        <v>#DIV/0!</v>
      </c>
      <c r="E42" s="7" t="e">
        <f t="shared" si="8"/>
        <v>#DIV/0!</v>
      </c>
      <c r="F42" s="7" t="e">
        <f t="shared" si="8"/>
        <v>#DIV/0!</v>
      </c>
      <c r="G42" s="7" t="e">
        <f t="shared" si="8"/>
        <v>#DIV/0!</v>
      </c>
      <c r="H42" s="7" t="e">
        <f t="shared" si="8"/>
        <v>#DIV/0!</v>
      </c>
      <c r="I42" s="7" t="e">
        <f t="shared" si="8"/>
        <v>#DIV/0!</v>
      </c>
      <c r="J42" s="7" t="e">
        <f t="shared" si="8"/>
        <v>#DIV/0!</v>
      </c>
      <c r="K42" s="7" t="e">
        <f t="shared" si="8"/>
        <v>#DIV/0!</v>
      </c>
      <c r="L42" s="7" t="e">
        <f t="shared" si="8"/>
        <v>#DIV/0!</v>
      </c>
      <c r="M42" s="7" t="e">
        <f t="shared" si="8"/>
        <v>#DIV/0!</v>
      </c>
      <c r="N42" s="7" t="e">
        <f t="shared" si="8"/>
        <v>#DIV/0!</v>
      </c>
      <c r="O42" s="7" t="e">
        <f t="shared" si="8"/>
        <v>#DIV/0!</v>
      </c>
      <c r="P42" s="7" t="e">
        <f t="shared" si="8"/>
        <v>#DIV/0!</v>
      </c>
      <c r="Q42" s="7" t="e">
        <f t="shared" si="8"/>
        <v>#DIV/0!</v>
      </c>
      <c r="R42" s="7" t="e">
        <f t="shared" si="8"/>
        <v>#DIV/0!</v>
      </c>
      <c r="S42" s="7" t="e">
        <f t="shared" ref="S42:AN42" si="9">+S32/S$36*100</f>
        <v>#DIV/0!</v>
      </c>
      <c r="T42" s="7" t="e">
        <f t="shared" si="9"/>
        <v>#DIV/0!</v>
      </c>
      <c r="U42" s="7" t="e">
        <f t="shared" si="9"/>
        <v>#DIV/0!</v>
      </c>
      <c r="V42" s="7" t="e">
        <f t="shared" si="9"/>
        <v>#DIV/0!</v>
      </c>
      <c r="W42" s="7" t="e">
        <f t="shared" si="9"/>
        <v>#DIV/0!</v>
      </c>
      <c r="X42" s="7" t="e">
        <f t="shared" si="9"/>
        <v>#DIV/0!</v>
      </c>
      <c r="Y42" s="7" t="e">
        <f t="shared" si="9"/>
        <v>#DIV/0!</v>
      </c>
      <c r="Z42" s="7" t="e">
        <f t="shared" si="9"/>
        <v>#DIV/0!</v>
      </c>
      <c r="AA42" s="7" t="e">
        <f t="shared" si="9"/>
        <v>#DIV/0!</v>
      </c>
      <c r="AB42" s="7" t="e">
        <f t="shared" si="9"/>
        <v>#DIV/0!</v>
      </c>
      <c r="AC42" s="7" t="e">
        <f t="shared" si="9"/>
        <v>#DIV/0!</v>
      </c>
      <c r="AD42" s="7" t="e">
        <f t="shared" si="9"/>
        <v>#DIV/0!</v>
      </c>
      <c r="AE42" s="7" t="e">
        <f t="shared" si="9"/>
        <v>#DIV/0!</v>
      </c>
      <c r="AF42" s="7" t="e">
        <f t="shared" si="9"/>
        <v>#DIV/0!</v>
      </c>
      <c r="AG42" s="7" t="e">
        <f t="shared" si="9"/>
        <v>#DIV/0!</v>
      </c>
      <c r="AH42" s="7" t="e">
        <f t="shared" si="9"/>
        <v>#DIV/0!</v>
      </c>
      <c r="AI42" s="7" t="e">
        <f t="shared" si="9"/>
        <v>#DIV/0!</v>
      </c>
      <c r="AJ42" s="7" t="e">
        <f t="shared" si="9"/>
        <v>#DIV/0!</v>
      </c>
      <c r="AK42" s="7" t="e">
        <f t="shared" si="9"/>
        <v>#DIV/0!</v>
      </c>
      <c r="AL42" s="7" t="e">
        <f t="shared" si="9"/>
        <v>#DIV/0!</v>
      </c>
      <c r="AM42" s="7" t="e">
        <f t="shared" si="9"/>
        <v>#DIV/0!</v>
      </c>
      <c r="AN42" s="7" t="e">
        <f t="shared" si="9"/>
        <v>#DIV/0!</v>
      </c>
      <c r="AO42" s="7" t="e">
        <f t="shared" ref="AO42:AP42" si="10">+AO32/AO$36*100</f>
        <v>#DIV/0!</v>
      </c>
      <c r="AP42" s="7" t="e">
        <f t="shared" si="10"/>
        <v>#DIV/0!</v>
      </c>
      <c r="AQ42" s="7" t="e">
        <f t="shared" ref="AQ42:AR42" si="11">+AQ32/AQ$36*100</f>
        <v>#DIV/0!</v>
      </c>
      <c r="AR42" s="7" t="e">
        <f t="shared" si="11"/>
        <v>#DIV/0!</v>
      </c>
    </row>
    <row r="43" spans="1:44" x14ac:dyDescent="0.2">
      <c r="A43" s="5" t="s">
        <v>3</v>
      </c>
      <c r="C43" s="7" t="e">
        <f t="shared" ref="C43:R43" si="12">+C33/C$36*100</f>
        <v>#DIV/0!</v>
      </c>
      <c r="D43" s="7" t="e">
        <f t="shared" si="12"/>
        <v>#DIV/0!</v>
      </c>
      <c r="E43" s="7" t="e">
        <f t="shared" si="12"/>
        <v>#DIV/0!</v>
      </c>
      <c r="F43" s="7" t="e">
        <f t="shared" si="12"/>
        <v>#DIV/0!</v>
      </c>
      <c r="G43" s="7" t="e">
        <f t="shared" si="12"/>
        <v>#DIV/0!</v>
      </c>
      <c r="H43" s="7" t="e">
        <f t="shared" si="12"/>
        <v>#DIV/0!</v>
      </c>
      <c r="I43" s="7" t="e">
        <f t="shared" si="12"/>
        <v>#DIV/0!</v>
      </c>
      <c r="J43" s="7" t="e">
        <f t="shared" si="12"/>
        <v>#DIV/0!</v>
      </c>
      <c r="K43" s="7" t="e">
        <f t="shared" si="12"/>
        <v>#DIV/0!</v>
      </c>
      <c r="L43" s="7" t="e">
        <f t="shared" si="12"/>
        <v>#DIV/0!</v>
      </c>
      <c r="M43" s="7" t="e">
        <f t="shared" si="12"/>
        <v>#DIV/0!</v>
      </c>
      <c r="N43" s="10" t="e">
        <f t="shared" si="12"/>
        <v>#DIV/0!</v>
      </c>
      <c r="O43" s="7" t="e">
        <f t="shared" si="12"/>
        <v>#DIV/0!</v>
      </c>
      <c r="P43" s="7" t="e">
        <f t="shared" si="12"/>
        <v>#DIV/0!</v>
      </c>
      <c r="Q43" s="7" t="e">
        <f t="shared" si="12"/>
        <v>#DIV/0!</v>
      </c>
      <c r="R43" s="11" t="e">
        <f t="shared" si="12"/>
        <v>#DIV/0!</v>
      </c>
      <c r="S43" s="7" t="e">
        <f t="shared" ref="S43:AN43" si="13">+S33/S$36*100</f>
        <v>#DIV/0!</v>
      </c>
      <c r="T43" s="7" t="e">
        <f t="shared" si="13"/>
        <v>#DIV/0!</v>
      </c>
      <c r="U43" s="7" t="e">
        <f t="shared" si="13"/>
        <v>#DIV/0!</v>
      </c>
      <c r="V43" s="10" t="e">
        <f t="shared" si="13"/>
        <v>#DIV/0!</v>
      </c>
      <c r="W43" s="7" t="e">
        <f t="shared" si="13"/>
        <v>#DIV/0!</v>
      </c>
      <c r="X43" s="7" t="e">
        <f t="shared" si="13"/>
        <v>#DIV/0!</v>
      </c>
      <c r="Y43" s="7" t="e">
        <f t="shared" si="13"/>
        <v>#DIV/0!</v>
      </c>
      <c r="Z43" s="11" t="e">
        <f t="shared" si="13"/>
        <v>#DIV/0!</v>
      </c>
      <c r="AA43" s="7" t="e">
        <f t="shared" si="13"/>
        <v>#DIV/0!</v>
      </c>
      <c r="AB43" s="7" t="e">
        <f t="shared" si="13"/>
        <v>#DIV/0!</v>
      </c>
      <c r="AC43" s="7" t="e">
        <f t="shared" si="13"/>
        <v>#DIV/0!</v>
      </c>
      <c r="AD43" s="7" t="e">
        <f t="shared" si="13"/>
        <v>#DIV/0!</v>
      </c>
      <c r="AE43" s="7" t="e">
        <f t="shared" si="13"/>
        <v>#DIV/0!</v>
      </c>
      <c r="AF43" s="7" t="e">
        <f t="shared" si="13"/>
        <v>#DIV/0!</v>
      </c>
      <c r="AG43" s="7" t="e">
        <f t="shared" si="13"/>
        <v>#DIV/0!</v>
      </c>
      <c r="AH43" s="7" t="e">
        <f t="shared" si="13"/>
        <v>#DIV/0!</v>
      </c>
      <c r="AI43" s="7" t="e">
        <f t="shared" si="13"/>
        <v>#DIV/0!</v>
      </c>
      <c r="AJ43" s="7" t="e">
        <f t="shared" si="13"/>
        <v>#DIV/0!</v>
      </c>
      <c r="AK43" s="7" t="e">
        <f t="shared" si="13"/>
        <v>#DIV/0!</v>
      </c>
      <c r="AL43" s="7" t="e">
        <f t="shared" si="13"/>
        <v>#DIV/0!</v>
      </c>
      <c r="AM43" s="7" t="e">
        <f t="shared" si="13"/>
        <v>#DIV/0!</v>
      </c>
      <c r="AN43" s="7" t="e">
        <f t="shared" si="13"/>
        <v>#DIV/0!</v>
      </c>
      <c r="AO43" s="7" t="e">
        <f t="shared" ref="AO43:AP43" si="14">+AO33/AO$36*100</f>
        <v>#DIV/0!</v>
      </c>
      <c r="AP43" s="7" t="e">
        <f t="shared" si="14"/>
        <v>#DIV/0!</v>
      </c>
      <c r="AQ43" s="7" t="e">
        <f t="shared" ref="AQ43:AR43" si="15">+AQ33/AQ$36*100</f>
        <v>#DIV/0!</v>
      </c>
      <c r="AR43" s="7" t="e">
        <f t="shared" si="15"/>
        <v>#DIV/0!</v>
      </c>
    </row>
  </sheetData>
  <pageMargins left="0.7" right="0.7" top="0.75" bottom="0.75" header="0.3" footer="0.3"/>
  <pageSetup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3"/>
  <dimension ref="A1:AR6"/>
  <sheetViews>
    <sheetView showGridLines="0" zoomScaleNormal="100" workbookViewId="0">
      <pane xSplit="2" ySplit="2" topLeftCell="C3" activePane="bottomRight" state="frozen"/>
      <selection activeCell="CS14" sqref="CS14"/>
      <selection pane="topRight" activeCell="CS14" sqref="CS14"/>
      <selection pane="bottomLeft" activeCell="CS14" sqref="CS14"/>
      <selection pane="bottomRight" activeCell="H17" sqref="H17"/>
    </sheetView>
  </sheetViews>
  <sheetFormatPr defaultRowHeight="12" x14ac:dyDescent="0.2"/>
  <cols>
    <col min="1" max="2" width="26.7109375" style="1" customWidth="1"/>
    <col min="3" max="25" width="9.85546875" style="1" customWidth="1"/>
    <col min="26" max="16384" width="9.140625" style="1"/>
  </cols>
  <sheetData>
    <row r="1" spans="1:44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19</v>
      </c>
      <c r="AA1" s="1" t="s">
        <v>49</v>
      </c>
      <c r="AB1" s="1" t="s">
        <v>13</v>
      </c>
      <c r="AC1" s="1" t="s">
        <v>5</v>
      </c>
      <c r="AD1" s="1" t="s">
        <v>19</v>
      </c>
      <c r="AE1" s="1" t="s">
        <v>86</v>
      </c>
      <c r="AF1" s="1" t="s">
        <v>13</v>
      </c>
      <c r="AG1" s="1" t="s">
        <v>5</v>
      </c>
      <c r="AH1" s="1" t="s">
        <v>19</v>
      </c>
      <c r="AI1" s="1" t="s">
        <v>92</v>
      </c>
      <c r="AJ1" s="1" t="s">
        <v>13</v>
      </c>
      <c r="AK1" s="1" t="s">
        <v>5</v>
      </c>
      <c r="AL1" s="1" t="s">
        <v>19</v>
      </c>
      <c r="AM1" s="1" t="s">
        <v>108</v>
      </c>
      <c r="AN1" s="1" t="s">
        <v>13</v>
      </c>
      <c r="AO1" s="1" t="s">
        <v>5</v>
      </c>
      <c r="AP1" s="1" t="s">
        <v>19</v>
      </c>
      <c r="AQ1" s="1" t="s">
        <v>196</v>
      </c>
      <c r="AR1" s="1" t="s">
        <v>13</v>
      </c>
    </row>
    <row r="2" spans="1:44" x14ac:dyDescent="0.2">
      <c r="C2" s="2" t="s">
        <v>57</v>
      </c>
      <c r="D2" s="2" t="s">
        <v>52</v>
      </c>
      <c r="E2" s="2" t="s">
        <v>53</v>
      </c>
      <c r="F2" s="2" t="s">
        <v>54</v>
      </c>
      <c r="G2" s="2" t="s">
        <v>58</v>
      </c>
      <c r="H2" s="2" t="s">
        <v>52</v>
      </c>
      <c r="I2" s="2" t="s">
        <v>53</v>
      </c>
      <c r="J2" s="2" t="s">
        <v>54</v>
      </c>
      <c r="K2" s="2" t="s">
        <v>59</v>
      </c>
      <c r="L2" s="2" t="s">
        <v>52</v>
      </c>
      <c r="M2" s="2" t="s">
        <v>53</v>
      </c>
      <c r="N2" s="2" t="s">
        <v>54</v>
      </c>
      <c r="O2" s="2" t="s">
        <v>60</v>
      </c>
      <c r="P2" s="2" t="s">
        <v>52</v>
      </c>
      <c r="Q2" s="2" t="s">
        <v>53</v>
      </c>
      <c r="R2" s="2" t="s">
        <v>54</v>
      </c>
      <c r="S2" s="2" t="s">
        <v>61</v>
      </c>
      <c r="T2" s="2" t="s">
        <v>52</v>
      </c>
      <c r="U2" s="2" t="s">
        <v>53</v>
      </c>
      <c r="V2" s="2" t="s">
        <v>54</v>
      </c>
      <c r="W2" s="2" t="s">
        <v>62</v>
      </c>
      <c r="X2" s="2" t="s">
        <v>52</v>
      </c>
      <c r="Y2" s="2" t="s">
        <v>53</v>
      </c>
      <c r="Z2" s="2" t="s">
        <v>54</v>
      </c>
      <c r="AA2" s="2" t="s">
        <v>63</v>
      </c>
      <c r="AB2" s="2" t="s">
        <v>52</v>
      </c>
      <c r="AC2" s="2" t="s">
        <v>53</v>
      </c>
      <c r="AD2" s="2" t="s">
        <v>54</v>
      </c>
      <c r="AE2" s="2" t="s">
        <v>80</v>
      </c>
      <c r="AF2" s="2" t="s">
        <v>52</v>
      </c>
      <c r="AG2" s="2" t="s">
        <v>53</v>
      </c>
      <c r="AH2" s="2" t="s">
        <v>54</v>
      </c>
      <c r="AI2" s="2" t="s">
        <v>98</v>
      </c>
      <c r="AJ2" s="2" t="s">
        <v>52</v>
      </c>
      <c r="AK2" s="12" t="s">
        <v>53</v>
      </c>
      <c r="AL2" s="2" t="s">
        <v>54</v>
      </c>
      <c r="AM2" s="2" t="s">
        <v>130</v>
      </c>
      <c r="AN2" s="2" t="s">
        <v>52</v>
      </c>
      <c r="AO2" s="12" t="s">
        <v>53</v>
      </c>
      <c r="AP2" s="2" t="s">
        <v>54</v>
      </c>
      <c r="AQ2" s="2" t="s">
        <v>197</v>
      </c>
      <c r="AR2" s="2" t="s">
        <v>52</v>
      </c>
    </row>
    <row r="3" spans="1:44" x14ac:dyDescent="0.2">
      <c r="A3" s="1" t="s">
        <v>119</v>
      </c>
      <c r="B3" s="1" t="s">
        <v>143</v>
      </c>
      <c r="C3" s="7">
        <v>0.73017713626905967</v>
      </c>
      <c r="D3" s="7">
        <v>0.71622382872399482</v>
      </c>
      <c r="E3" s="7">
        <v>0.73313699283134159</v>
      </c>
      <c r="F3" s="7">
        <v>1.1438829806469086</v>
      </c>
      <c r="G3" s="7">
        <v>1.6276197124094109</v>
      </c>
      <c r="H3" s="7">
        <v>2.0611386607779205</v>
      </c>
      <c r="I3" s="7">
        <v>2.6166120060375748</v>
      </c>
      <c r="J3" s="7">
        <v>2.8137650657224751</v>
      </c>
      <c r="K3" s="7">
        <v>3.1216864349014073</v>
      </c>
      <c r="L3" s="7">
        <v>3.3233672530634752</v>
      </c>
      <c r="M3" s="7">
        <v>3.4945521371857344</v>
      </c>
      <c r="N3" s="7">
        <v>3.3381187806565191</v>
      </c>
      <c r="O3" s="7">
        <v>3.2172722822243158</v>
      </c>
      <c r="P3" s="7">
        <v>3.0219528800216557</v>
      </c>
      <c r="Q3" s="7">
        <v>3.2214993087792756</v>
      </c>
      <c r="R3" s="7">
        <v>3.6119091915426038</v>
      </c>
      <c r="S3" s="7">
        <v>3.4257693899436519</v>
      </c>
      <c r="T3" s="7">
        <v>3.4771933148283267</v>
      </c>
      <c r="U3" s="7">
        <v>3.1762576271165353</v>
      </c>
      <c r="V3" s="7">
        <v>3.9036644723822116</v>
      </c>
      <c r="W3" s="7">
        <v>4.2980867807823415</v>
      </c>
      <c r="X3" s="7">
        <v>4.7888745655347851</v>
      </c>
      <c r="Y3" s="7">
        <v>4.946731834660973</v>
      </c>
      <c r="Z3" s="7">
        <v>5.4194208261317369</v>
      </c>
      <c r="AA3" s="7">
        <v>5.1654480515745966</v>
      </c>
      <c r="AB3" s="7">
        <v>4.8535136918718083</v>
      </c>
      <c r="AC3" s="7">
        <v>5.1959130546509407</v>
      </c>
      <c r="AD3" s="7">
        <v>5.322992839279082</v>
      </c>
      <c r="AE3" s="7">
        <v>5.5526690456609122</v>
      </c>
      <c r="AF3" s="7">
        <v>6.1734574754524996</v>
      </c>
      <c r="AG3" s="7">
        <v>5.77622145403795</v>
      </c>
      <c r="AH3" s="7">
        <v>6.0416238797665089</v>
      </c>
      <c r="AI3" s="7">
        <v>5.4010808691590437</v>
      </c>
      <c r="AJ3" s="7">
        <v>3.9950578292897081</v>
      </c>
      <c r="AK3" s="7">
        <v>3.3624801382365379</v>
      </c>
      <c r="AL3" s="7">
        <v>1.0057813752444409</v>
      </c>
      <c r="AM3" s="7">
        <v>1.3325660718862595</v>
      </c>
      <c r="AN3" s="7">
        <v>2.1874185375024964</v>
      </c>
      <c r="AO3" s="7">
        <v>2.2402974132791864</v>
      </c>
      <c r="AP3" s="7">
        <v>2.6099195096261059</v>
      </c>
      <c r="AQ3" s="7">
        <v>3.299654339607025</v>
      </c>
      <c r="AR3" s="7">
        <v>2.744239211030858</v>
      </c>
    </row>
    <row r="4" spans="1:44" x14ac:dyDescent="0.2">
      <c r="A4" s="1" t="s">
        <v>120</v>
      </c>
      <c r="B4" s="1" t="s">
        <v>144</v>
      </c>
      <c r="C4" s="7">
        <v>-0.48966484418106127</v>
      </c>
      <c r="D4" s="7">
        <v>-0.61895812274706441</v>
      </c>
      <c r="E4" s="7">
        <v>-0.66318560666111614</v>
      </c>
      <c r="F4" s="7">
        <v>-0.812507919376387</v>
      </c>
      <c r="G4" s="7">
        <v>-0.75049028323645595</v>
      </c>
      <c r="H4" s="7">
        <v>-0.58332795536260362</v>
      </c>
      <c r="I4" s="7">
        <v>-0.46580396975373789</v>
      </c>
      <c r="J4" s="7">
        <v>-0.28416202886242076</v>
      </c>
      <c r="K4" s="7">
        <v>-0.33061414934192362</v>
      </c>
      <c r="L4" s="7">
        <v>-0.42378759816648021</v>
      </c>
      <c r="M4" s="7">
        <v>-0.43494516731707655</v>
      </c>
      <c r="N4" s="7">
        <v>-0.46845036780235971</v>
      </c>
      <c r="O4" s="7">
        <v>-0.47078979954265771</v>
      </c>
      <c r="P4" s="7">
        <v>-0.48755506767814044</v>
      </c>
      <c r="Q4" s="7">
        <v>-0.53337230397032753</v>
      </c>
      <c r="R4" s="7">
        <v>-0.53366964163321762</v>
      </c>
      <c r="S4" s="7">
        <v>-0.67281974331192196</v>
      </c>
      <c r="T4" s="7">
        <v>-0.69983686478962914</v>
      </c>
      <c r="U4" s="7">
        <v>-0.77376445646821446</v>
      </c>
      <c r="V4" s="7">
        <v>-0.86018674147472862</v>
      </c>
      <c r="W4" s="7">
        <v>-0.83004867167114138</v>
      </c>
      <c r="X4" s="7">
        <v>-0.89827010251167705</v>
      </c>
      <c r="Y4" s="7">
        <v>-0.95648528370050079</v>
      </c>
      <c r="Z4" s="7">
        <v>-0.98587667993410544</v>
      </c>
      <c r="AA4" s="7">
        <v>-0.98499835098311228</v>
      </c>
      <c r="AB4" s="7">
        <v>-0.93496226581325537</v>
      </c>
      <c r="AC4" s="7">
        <v>-0.90210081846119372</v>
      </c>
      <c r="AD4" s="7">
        <v>-0.94691047511961268</v>
      </c>
      <c r="AE4" s="7">
        <v>-0.92693282917241282</v>
      </c>
      <c r="AF4" s="7">
        <v>-0.92999022172138268</v>
      </c>
      <c r="AG4" s="7">
        <v>-0.95933615055762889</v>
      </c>
      <c r="AH4" s="7">
        <v>-0.97080935398336443</v>
      </c>
      <c r="AI4" s="7">
        <v>-0.98713062942170393</v>
      </c>
      <c r="AJ4" s="7">
        <v>-0.98350072306587644</v>
      </c>
      <c r="AK4" s="7">
        <v>-0.9437440097032016</v>
      </c>
      <c r="AL4" s="7">
        <v>-0.88811477501775493</v>
      </c>
      <c r="AM4" s="7">
        <v>-0.7932811454192864</v>
      </c>
      <c r="AN4" s="7">
        <v>-0.74672040316699873</v>
      </c>
      <c r="AO4" s="7">
        <v>-0.70498516813644008</v>
      </c>
      <c r="AP4" s="7">
        <v>-0.62902498429890807</v>
      </c>
      <c r="AQ4" s="7">
        <v>-0.58683305001283093</v>
      </c>
      <c r="AR4" s="7">
        <v>-0.5484416085841245</v>
      </c>
    </row>
    <row r="5" spans="1:44" x14ac:dyDescent="0.2">
      <c r="A5" s="1" t="s">
        <v>121</v>
      </c>
      <c r="B5" s="1" t="s">
        <v>145</v>
      </c>
      <c r="C5" s="7">
        <v>-9.6780436281651352E-2</v>
      </c>
      <c r="D5" s="7">
        <v>-8.1700507147248982E-2</v>
      </c>
      <c r="E5" s="7">
        <v>-1.3198188915037466E-2</v>
      </c>
      <c r="F5" s="7">
        <v>0.10262689413737543</v>
      </c>
      <c r="G5" s="7">
        <v>0.10504951084590493</v>
      </c>
      <c r="H5" s="7">
        <v>0.10380786852272049</v>
      </c>
      <c r="I5" s="7">
        <v>0.15473655313314488</v>
      </c>
      <c r="J5" s="7">
        <v>5.400311481562655E-2</v>
      </c>
      <c r="K5" s="7">
        <v>-6.0696309656414751E-3</v>
      </c>
      <c r="L5" s="7">
        <v>-3.0646556574434581E-3</v>
      </c>
      <c r="M5" s="7">
        <v>-8.3189506753637996E-2</v>
      </c>
      <c r="N5" s="7">
        <v>-0.40152452647551629</v>
      </c>
      <c r="O5" s="7">
        <v>-0.39348400548322676</v>
      </c>
      <c r="P5" s="7">
        <v>-0.38927777352083792</v>
      </c>
      <c r="Q5" s="7">
        <v>-0.37960498838654994</v>
      </c>
      <c r="R5" s="7">
        <v>-3.4491368540086123E-2</v>
      </c>
      <c r="S5" s="7">
        <v>1.1029745378325052E-2</v>
      </c>
      <c r="T5" s="7">
        <v>5.1449920086426978E-3</v>
      </c>
      <c r="U5" s="7">
        <v>1.4281049999181152E-2</v>
      </c>
      <c r="V5" s="7">
        <v>2.5947774730124294E-2</v>
      </c>
      <c r="W5" s="7">
        <v>4.2732614784838821E-2</v>
      </c>
      <c r="X5" s="7">
        <v>6.6021351525880748E-2</v>
      </c>
      <c r="Y5" s="7">
        <v>5.0915814088781389E-2</v>
      </c>
      <c r="Z5" s="7">
        <v>5.5733086936054768E-3</v>
      </c>
      <c r="AA5" s="7">
        <v>1.5752986030230832E-2</v>
      </c>
      <c r="AB5" s="7">
        <v>-7.262069998389532E-3</v>
      </c>
      <c r="AC5" s="7">
        <v>-2.8242844325966562E-2</v>
      </c>
      <c r="AD5" s="7">
        <v>-4.7639609735247355E-2</v>
      </c>
      <c r="AE5" s="7">
        <v>-5.1094312668718292E-2</v>
      </c>
      <c r="AF5" s="7">
        <v>-0.15112044026312615</v>
      </c>
      <c r="AG5" s="7">
        <v>-0.10807411470637465</v>
      </c>
      <c r="AH5" s="7">
        <v>-0.10039742112501768</v>
      </c>
      <c r="AI5" s="7">
        <v>-9.8033765067822062E-2</v>
      </c>
      <c r="AJ5" s="7">
        <v>1.4683327093836469E-2</v>
      </c>
      <c r="AK5" s="7">
        <v>-0.23265402283890743</v>
      </c>
      <c r="AL5" s="7">
        <v>-0.37258801962449806</v>
      </c>
      <c r="AM5" s="7">
        <v>-0.37853176035253938</v>
      </c>
      <c r="AN5" s="7">
        <v>-0.39285655027458494</v>
      </c>
      <c r="AO5" s="7">
        <v>-0.23239089910122473</v>
      </c>
      <c r="AP5" s="7">
        <v>-0.2276761080425562</v>
      </c>
      <c r="AQ5" s="7">
        <v>-0.21310899226989785</v>
      </c>
      <c r="AR5" s="7">
        <v>-0.21152315697017834</v>
      </c>
    </row>
    <row r="6" spans="1:44" x14ac:dyDescent="0.2">
      <c r="A6" s="1" t="s">
        <v>2</v>
      </c>
      <c r="B6" s="1" t="s">
        <v>128</v>
      </c>
      <c r="C6" s="7">
        <f t="shared" ref="C6:AM6" si="0">+C3+C4+C5</f>
        <v>0.14373185580634706</v>
      </c>
      <c r="D6" s="7">
        <f t="shared" si="0"/>
        <v>1.5565198829681423E-2</v>
      </c>
      <c r="E6" s="7">
        <f t="shared" si="0"/>
        <v>5.6753197255187987E-2</v>
      </c>
      <c r="F6" s="7">
        <f t="shared" si="0"/>
        <v>0.43400195540789704</v>
      </c>
      <c r="G6" s="7">
        <f t="shared" si="0"/>
        <v>0.98217894001885997</v>
      </c>
      <c r="H6" s="7">
        <f t="shared" si="0"/>
        <v>1.5816185739380373</v>
      </c>
      <c r="I6" s="7">
        <f t="shared" si="0"/>
        <v>2.3055445894169817</v>
      </c>
      <c r="J6" s="7">
        <f t="shared" si="0"/>
        <v>2.583606151675681</v>
      </c>
      <c r="K6" s="7">
        <f t="shared" si="0"/>
        <v>2.7850026545938422</v>
      </c>
      <c r="L6" s="7">
        <f t="shared" si="0"/>
        <v>2.8965149992395514</v>
      </c>
      <c r="M6" s="7">
        <f t="shared" si="0"/>
        <v>2.9764174631150198</v>
      </c>
      <c r="N6" s="7">
        <f t="shared" si="0"/>
        <v>2.4681438863786433</v>
      </c>
      <c r="O6" s="7">
        <f t="shared" si="0"/>
        <v>2.3529984771984314</v>
      </c>
      <c r="P6" s="7">
        <f t="shared" si="0"/>
        <v>2.1451200388226774</v>
      </c>
      <c r="Q6" s="7">
        <f t="shared" si="0"/>
        <v>2.3085220164223981</v>
      </c>
      <c r="R6" s="7">
        <f t="shared" si="0"/>
        <v>3.0437481813693004</v>
      </c>
      <c r="S6" s="7">
        <f t="shared" si="0"/>
        <v>2.763979392010055</v>
      </c>
      <c r="T6" s="7">
        <f t="shared" si="0"/>
        <v>2.7825014420473404</v>
      </c>
      <c r="U6" s="7">
        <f t="shared" si="0"/>
        <v>2.4167742206475022</v>
      </c>
      <c r="V6" s="7">
        <f t="shared" si="0"/>
        <v>3.0694255056376076</v>
      </c>
      <c r="W6" s="7">
        <f t="shared" si="0"/>
        <v>3.5107707238960391</v>
      </c>
      <c r="X6" s="7">
        <f t="shared" si="0"/>
        <v>3.956625814548989</v>
      </c>
      <c r="Y6" s="7">
        <f t="shared" si="0"/>
        <v>4.0411623650492539</v>
      </c>
      <c r="Z6" s="7">
        <f t="shared" si="0"/>
        <v>4.4391174548912371</v>
      </c>
      <c r="AA6" s="7">
        <f t="shared" si="0"/>
        <v>4.1962026866217155</v>
      </c>
      <c r="AB6" s="7">
        <f t="shared" si="0"/>
        <v>3.9112893560601631</v>
      </c>
      <c r="AC6" s="7">
        <f t="shared" si="0"/>
        <v>4.2655693918637807</v>
      </c>
      <c r="AD6" s="7">
        <f t="shared" si="0"/>
        <v>4.3284427544242217</v>
      </c>
      <c r="AE6" s="7">
        <f t="shared" si="0"/>
        <v>4.5746419038197814</v>
      </c>
      <c r="AF6" s="7">
        <f t="shared" si="0"/>
        <v>5.0923468134679908</v>
      </c>
      <c r="AG6" s="7">
        <f t="shared" si="0"/>
        <v>4.7088111887739466</v>
      </c>
      <c r="AH6" s="7">
        <f t="shared" si="0"/>
        <v>4.9704171046581269</v>
      </c>
      <c r="AI6" s="7">
        <f t="shared" si="0"/>
        <v>4.3159164746695176</v>
      </c>
      <c r="AJ6" s="7">
        <f t="shared" si="0"/>
        <v>3.0262404333176685</v>
      </c>
      <c r="AK6" s="7">
        <f t="shared" si="0"/>
        <v>2.1860821056944291</v>
      </c>
      <c r="AL6" s="7">
        <f t="shared" si="0"/>
        <v>-0.2549214193978121</v>
      </c>
      <c r="AM6" s="7">
        <f t="shared" si="0"/>
        <v>0.16075316611443374</v>
      </c>
      <c r="AN6" s="7">
        <f t="shared" ref="AN6:AP6" si="1">+AN3+AN4+AN5</f>
        <v>1.0478415840609128</v>
      </c>
      <c r="AO6" s="7">
        <f t="shared" si="1"/>
        <v>1.3029213460415217</v>
      </c>
      <c r="AP6" s="7">
        <f t="shared" si="1"/>
        <v>1.7532184172846417</v>
      </c>
      <c r="AQ6" s="7">
        <f>+AQ3+AQ4+AQ5</f>
        <v>2.499712297324296</v>
      </c>
      <c r="AR6" s="7">
        <f>+AR3+AR4+AR5</f>
        <v>1.9842744454765553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5"/>
  <dimension ref="A1:GR36"/>
  <sheetViews>
    <sheetView showGridLines="0" zoomScaleNormal="100" workbookViewId="0">
      <pane xSplit="1" ySplit="1" topLeftCell="B2" activePane="bottomRight" state="frozen"/>
      <selection activeCell="CS14" sqref="CS14"/>
      <selection pane="topRight" activeCell="CS14" sqref="CS14"/>
      <selection pane="bottomLeft" activeCell="CS14" sqref="CS14"/>
      <selection pane="bottomRight" activeCell="I27" sqref="I27"/>
    </sheetView>
  </sheetViews>
  <sheetFormatPr defaultRowHeight="12" x14ac:dyDescent="0.2"/>
  <cols>
    <col min="1" max="1" width="13.7109375" style="20" bestFit="1" customWidth="1"/>
    <col min="2" max="24" width="9.140625" style="21" customWidth="1"/>
    <col min="25" max="26" width="0" style="21" hidden="1" customWidth="1"/>
    <col min="27" max="27" width="9.140625" style="21"/>
    <col min="28" max="200" width="9.140625" style="21" customWidth="1"/>
    <col min="201" max="16384" width="9.140625" style="21"/>
  </cols>
  <sheetData>
    <row r="1" spans="1:115" x14ac:dyDescent="0.2">
      <c r="C1" s="21" t="s">
        <v>111</v>
      </c>
      <c r="AB1" s="21" t="s">
        <v>201</v>
      </c>
      <c r="AX1" s="21" t="s">
        <v>112</v>
      </c>
      <c r="BS1" s="21" t="s">
        <v>113</v>
      </c>
      <c r="CO1" s="21" t="s">
        <v>199</v>
      </c>
    </row>
    <row r="2" spans="1:115" x14ac:dyDescent="0.2">
      <c r="C2" s="21">
        <v>2013</v>
      </c>
      <c r="G2" s="21">
        <v>2014</v>
      </c>
      <c r="K2" s="21">
        <v>2015</v>
      </c>
      <c r="O2" s="21">
        <v>2016</v>
      </c>
      <c r="S2" s="21">
        <v>2017</v>
      </c>
      <c r="W2" s="21" t="s">
        <v>208</v>
      </c>
      <c r="AB2" s="21">
        <v>2013</v>
      </c>
      <c r="AF2" s="21">
        <v>2014</v>
      </c>
      <c r="AJ2" s="21">
        <v>2015</v>
      </c>
      <c r="AN2" s="21">
        <v>2016</v>
      </c>
      <c r="AR2" s="21">
        <v>2017</v>
      </c>
      <c r="AV2" s="21">
        <v>2018</v>
      </c>
      <c r="AX2" s="20">
        <v>2013</v>
      </c>
      <c r="BB2" s="21">
        <v>2014</v>
      </c>
      <c r="BF2" s="21">
        <v>2015</v>
      </c>
      <c r="BJ2" s="21">
        <v>2016</v>
      </c>
      <c r="BN2" s="21">
        <v>2017</v>
      </c>
      <c r="BQ2" s="21">
        <v>2018</v>
      </c>
      <c r="BS2" s="21">
        <v>2013</v>
      </c>
      <c r="BW2" s="21">
        <v>2014</v>
      </c>
      <c r="CA2" s="21">
        <v>2015</v>
      </c>
      <c r="CE2" s="21">
        <v>2016</v>
      </c>
      <c r="CI2" s="21">
        <v>2017</v>
      </c>
      <c r="CM2" s="21">
        <v>2018</v>
      </c>
      <c r="CO2" s="20">
        <v>2013</v>
      </c>
      <c r="CP2" s="20"/>
      <c r="CS2" s="21">
        <v>2014</v>
      </c>
      <c r="CW2" s="21">
        <v>2015</v>
      </c>
      <c r="DA2" s="21">
        <v>2016</v>
      </c>
      <c r="DE2" s="21">
        <v>2017</v>
      </c>
      <c r="DI2" s="21">
        <v>2018</v>
      </c>
    </row>
    <row r="3" spans="1:115" x14ac:dyDescent="0.2">
      <c r="A3" s="20" t="s">
        <v>200</v>
      </c>
      <c r="C3" s="21" t="s">
        <v>114</v>
      </c>
      <c r="AB3" s="21" t="s">
        <v>115</v>
      </c>
      <c r="AX3" s="20" t="s">
        <v>116</v>
      </c>
      <c r="BS3" s="21" t="s">
        <v>117</v>
      </c>
      <c r="CO3" s="20" t="s">
        <v>198</v>
      </c>
      <c r="CP3" s="20"/>
    </row>
    <row r="4" spans="1:115" x14ac:dyDescent="0.2">
      <c r="C4" s="21">
        <v>2013</v>
      </c>
      <c r="G4" s="21">
        <v>2014</v>
      </c>
      <c r="K4" s="21">
        <v>2015</v>
      </c>
      <c r="O4" s="21">
        <v>2016</v>
      </c>
      <c r="S4" s="21">
        <v>2017</v>
      </c>
      <c r="W4" s="21" t="s">
        <v>208</v>
      </c>
      <c r="AB4" s="21">
        <v>2013</v>
      </c>
      <c r="AF4" s="21">
        <v>2014</v>
      </c>
      <c r="AJ4" s="21">
        <v>2015</v>
      </c>
      <c r="AN4" s="21">
        <v>2016</v>
      </c>
      <c r="AR4" s="21">
        <v>2017</v>
      </c>
      <c r="AV4" s="21">
        <v>2018</v>
      </c>
      <c r="AX4" s="20">
        <v>2013</v>
      </c>
      <c r="BB4" s="21">
        <v>2014</v>
      </c>
      <c r="BF4" s="21">
        <v>2015</v>
      </c>
      <c r="BJ4" s="21">
        <v>2016</v>
      </c>
      <c r="BN4" s="21">
        <v>2017</v>
      </c>
      <c r="BQ4" s="21">
        <v>2018</v>
      </c>
      <c r="BS4" s="21">
        <v>2013</v>
      </c>
      <c r="BW4" s="21">
        <v>2014</v>
      </c>
      <c r="CA4" s="21">
        <v>2015</v>
      </c>
      <c r="CE4" s="21">
        <v>2016</v>
      </c>
      <c r="CI4" s="21">
        <v>2017</v>
      </c>
      <c r="CM4" s="21">
        <v>2018</v>
      </c>
      <c r="CO4" s="20">
        <v>2013</v>
      </c>
      <c r="CP4" s="20"/>
      <c r="CS4" s="21">
        <v>2014</v>
      </c>
      <c r="CW4" s="21">
        <v>2015</v>
      </c>
      <c r="DA4" s="21">
        <v>2016</v>
      </c>
      <c r="DE4" s="21">
        <v>2017</v>
      </c>
      <c r="DI4" s="21">
        <v>2018</v>
      </c>
    </row>
    <row r="5" spans="1:115" x14ac:dyDescent="0.2">
      <c r="A5" s="22" t="s">
        <v>190</v>
      </c>
      <c r="B5" s="20" t="s">
        <v>118</v>
      </c>
      <c r="C5" s="22">
        <v>2.6344667825435688</v>
      </c>
      <c r="D5" s="22">
        <v>2.8154917485560325</v>
      </c>
      <c r="E5" s="22">
        <v>3.331088771010402</v>
      </c>
      <c r="F5" s="22">
        <v>3.8225038917894354</v>
      </c>
      <c r="G5" s="22">
        <v>3.5838484402797812</v>
      </c>
      <c r="H5" s="22">
        <v>2.687991566611883</v>
      </c>
      <c r="I5" s="22">
        <v>2.0893404940137041</v>
      </c>
      <c r="J5" s="22">
        <v>1.5035586130252057</v>
      </c>
      <c r="K5" s="22">
        <v>2.1870330713138699</v>
      </c>
      <c r="L5" s="22">
        <v>2.6959819909091398</v>
      </c>
      <c r="M5" s="22">
        <v>2.6222124189897866</v>
      </c>
      <c r="N5" s="22">
        <v>2.8240923529351623</v>
      </c>
      <c r="O5" s="22">
        <v>3.2410352642021154</v>
      </c>
      <c r="P5" s="22">
        <v>4.6647316214122752</v>
      </c>
      <c r="Q5" s="22">
        <v>5.78359247946835</v>
      </c>
      <c r="R5" s="22">
        <v>6.2159529765405317</v>
      </c>
      <c r="S5" s="22">
        <v>5.1980159742217849</v>
      </c>
      <c r="T5" s="22">
        <v>4.6904585645836914</v>
      </c>
      <c r="U5" s="22">
        <v>3.6014110879712442</v>
      </c>
      <c r="V5" s="22">
        <v>3.1976733836927416</v>
      </c>
      <c r="W5" s="22">
        <v>3.1867916638256588</v>
      </c>
      <c r="X5" s="22">
        <v>2.4721227170123048</v>
      </c>
      <c r="Y5" s="22"/>
      <c r="Z5" s="22"/>
      <c r="AA5" s="22"/>
      <c r="AB5" s="22">
        <v>-1.8004963014438657</v>
      </c>
      <c r="AC5" s="71">
        <v>-1.7773567980729721</v>
      </c>
      <c r="AD5" s="22">
        <v>-1.2531829916534185</v>
      </c>
      <c r="AE5" s="22">
        <v>-0.52597367594973632</v>
      </c>
      <c r="AF5" s="22">
        <v>0.96280411434463298</v>
      </c>
      <c r="AG5" s="22">
        <v>0.18722079077613218</v>
      </c>
      <c r="AH5" s="22">
        <v>1.4966411917868849E-2</v>
      </c>
      <c r="AI5" s="22">
        <v>0.18882871932889844</v>
      </c>
      <c r="AJ5" s="22">
        <v>0.43563892765221418</v>
      </c>
      <c r="AK5" s="22">
        <v>0.18222781381001335</v>
      </c>
      <c r="AL5" s="22">
        <v>-5.9758676663177246E-2</v>
      </c>
      <c r="AM5" s="22">
        <v>0.21860699162599934</v>
      </c>
      <c r="AN5" s="22">
        <v>0.82340248177339981</v>
      </c>
      <c r="AO5" s="22">
        <v>1.615318322887505</v>
      </c>
      <c r="AP5" s="22">
        <v>2.2182228506948909</v>
      </c>
      <c r="AQ5" s="22">
        <v>1.5559538396202937</v>
      </c>
      <c r="AR5" s="22">
        <v>1.0837199018136636</v>
      </c>
      <c r="AS5" s="22">
        <v>1.1017182544040858</v>
      </c>
      <c r="AT5" s="22">
        <v>0.74391926974740852</v>
      </c>
      <c r="AU5" s="22">
        <v>1.0168762058991949</v>
      </c>
      <c r="AV5" s="22">
        <v>0.33273041036412943</v>
      </c>
      <c r="AW5" s="22"/>
      <c r="AX5" s="22">
        <v>-2.981397052162007</v>
      </c>
      <c r="AY5" s="21">
        <v>-2.292621132462723</v>
      </c>
      <c r="AZ5" s="22">
        <v>-1.5583570072744874</v>
      </c>
      <c r="BA5" s="22">
        <v>-1.2735355860492636</v>
      </c>
      <c r="BB5" s="22">
        <v>-1.3883586217421831</v>
      </c>
      <c r="BC5" s="22">
        <v>-2.0528736881522942</v>
      </c>
      <c r="BD5" s="22">
        <v>-2.3649561041289129</v>
      </c>
      <c r="BE5" s="22">
        <v>-2.0754783097927998</v>
      </c>
      <c r="BF5" s="22">
        <v>-1.3744332690855388</v>
      </c>
      <c r="BG5" s="22">
        <v>-0.58028514749746674</v>
      </c>
      <c r="BH5" s="22">
        <v>-0.63860201038663578</v>
      </c>
      <c r="BI5" s="22">
        <v>-0.56035941528724498</v>
      </c>
      <c r="BJ5" s="22">
        <v>-0.67365227616202694</v>
      </c>
      <c r="BK5" s="22">
        <v>-0.44581754694487175</v>
      </c>
      <c r="BL5" s="22">
        <v>-0.45755922694730988</v>
      </c>
      <c r="BM5" s="22">
        <v>-0.2934631540315259</v>
      </c>
      <c r="BN5" s="22">
        <v>0.2224460382485271</v>
      </c>
      <c r="BO5" s="22">
        <v>-0.35979548799448485</v>
      </c>
      <c r="BP5" s="22">
        <v>0.2747932877688658</v>
      </c>
      <c r="BQ5" s="22">
        <v>0.19049291194655635</v>
      </c>
      <c r="BR5" s="22"/>
      <c r="BS5" s="22">
        <v>1.6158704347040518</v>
      </c>
      <c r="BT5" s="22">
        <v>2.2995986254145815</v>
      </c>
      <c r="BU5" s="22">
        <v>2.6272562418512369</v>
      </c>
      <c r="BV5" s="22">
        <v>1.8593821204856964</v>
      </c>
      <c r="BW5" s="22">
        <v>1.5135660162706333</v>
      </c>
      <c r="BX5" s="22">
        <v>0.86592789803072101</v>
      </c>
      <c r="BY5" s="22">
        <v>0.88879822823172872</v>
      </c>
      <c r="BZ5" s="22">
        <v>1.143941604304501</v>
      </c>
      <c r="CA5" s="22">
        <v>0.81492643333559645</v>
      </c>
      <c r="CB5" s="22">
        <v>-0.21476367581170697</v>
      </c>
      <c r="CC5" s="22">
        <v>-1.594099025693035</v>
      </c>
      <c r="CD5" s="22">
        <v>-1.7631983208359316</v>
      </c>
      <c r="CE5" s="22">
        <v>-2.2280747229848927</v>
      </c>
      <c r="CF5" s="22">
        <v>-1.5544752787883704</v>
      </c>
      <c r="CG5" s="22">
        <v>-0.94580551765408449</v>
      </c>
      <c r="CH5" s="22">
        <v>-1.4845848633462309</v>
      </c>
      <c r="CI5" s="22">
        <v>-1.3971682916075863</v>
      </c>
      <c r="CJ5" s="22">
        <v>-2.0032348425641504</v>
      </c>
      <c r="CK5" s="22">
        <v>-2.3735956563581095</v>
      </c>
      <c r="CL5" s="22">
        <v>-2.0903639692558236</v>
      </c>
      <c r="CM5" s="22">
        <v>-2.1590779758019747</v>
      </c>
      <c r="CN5" s="22"/>
      <c r="CO5" s="22">
        <v>-3.9622096970083667</v>
      </c>
      <c r="CP5" s="22">
        <v>-2.1705602094432277</v>
      </c>
      <c r="CQ5" s="71">
        <v>-1.3219692616089929</v>
      </c>
      <c r="CR5" s="71">
        <v>-1.0700106987193452</v>
      </c>
      <c r="CS5" s="71">
        <v>-0.9644676345329013</v>
      </c>
      <c r="CT5" s="71">
        <v>-1.6384746339802514</v>
      </c>
      <c r="CU5" s="71">
        <v>-1.3797119281311327</v>
      </c>
      <c r="CV5" s="71">
        <v>-0.66647764208882343</v>
      </c>
      <c r="CW5" s="71">
        <v>0.23401037813519762</v>
      </c>
      <c r="CX5" s="71">
        <v>-0.27305149932448869</v>
      </c>
      <c r="CY5" s="71">
        <v>-0.59869779259965061</v>
      </c>
      <c r="CZ5" s="71">
        <v>-1.2333048452598547</v>
      </c>
      <c r="DA5" s="71">
        <v>-2.1914653205591659</v>
      </c>
      <c r="DB5" s="71">
        <v>-2.366594724060834</v>
      </c>
      <c r="DC5" s="71">
        <v>-2.2355610425404078</v>
      </c>
      <c r="DD5" s="71">
        <v>-2.045989858706561</v>
      </c>
      <c r="DE5" s="71">
        <v>-2.352782597473364</v>
      </c>
      <c r="DF5" s="71">
        <v>-2.7165563338931129</v>
      </c>
      <c r="DG5" s="71">
        <v>-3.014854862917121</v>
      </c>
      <c r="DH5" s="71">
        <v>-3.3552981392072856</v>
      </c>
      <c r="DI5" s="71">
        <v>-3.54706290319782</v>
      </c>
      <c r="DJ5" s="71"/>
      <c r="DK5" s="71"/>
    </row>
    <row r="6" spans="1:115" x14ac:dyDescent="0.2">
      <c r="A6" s="22" t="s">
        <v>191</v>
      </c>
      <c r="B6" s="20" t="s">
        <v>48</v>
      </c>
      <c r="C6" s="22">
        <v>2.7091989870225945</v>
      </c>
      <c r="D6" s="22">
        <v>3.0145085252157178</v>
      </c>
      <c r="E6" s="22">
        <v>3.1056101864657077</v>
      </c>
      <c r="F6" s="22">
        <v>3.5598305120589666</v>
      </c>
      <c r="G6" s="22">
        <v>3.2800939864385148</v>
      </c>
      <c r="H6" s="22">
        <v>3.0549018835576076</v>
      </c>
      <c r="I6" s="22">
        <v>3.2998882997861956</v>
      </c>
      <c r="J6" s="22">
        <v>3.7246518374923303</v>
      </c>
      <c r="K6" s="22">
        <v>4.1094160425247486</v>
      </c>
      <c r="L6" s="22">
        <v>4.6936321856753835</v>
      </c>
      <c r="M6" s="22">
        <v>4.5020158866277473</v>
      </c>
      <c r="N6" s="22">
        <v>4.6291638104660482</v>
      </c>
      <c r="O6" s="22">
        <v>3.9837783566311824</v>
      </c>
      <c r="P6" s="22">
        <v>2.8444417580693457</v>
      </c>
      <c r="Q6" s="22">
        <v>2.0649060500337963</v>
      </c>
      <c r="R6" s="22">
        <v>-3.239707661733604E-2</v>
      </c>
      <c r="S6" s="22">
        <v>0.13281593108240752</v>
      </c>
      <c r="T6" s="22">
        <v>0.52721740452531662</v>
      </c>
      <c r="U6" s="22">
        <v>0.71657583083180576</v>
      </c>
      <c r="V6" s="22">
        <v>0.97623105814589906</v>
      </c>
      <c r="W6" s="22">
        <v>1.6172634858653785</v>
      </c>
      <c r="X6" s="22">
        <v>1.5018244982353739</v>
      </c>
      <c r="Y6" s="22"/>
      <c r="Z6" s="22"/>
      <c r="AA6" s="22"/>
      <c r="AB6" s="22">
        <v>1.3154857778071665</v>
      </c>
      <c r="AC6" s="71">
        <v>1.4074452769945394</v>
      </c>
      <c r="AD6" s="22">
        <v>2.6000777889803981</v>
      </c>
      <c r="AE6" s="22">
        <v>2.0062972252256821</v>
      </c>
      <c r="AF6" s="22">
        <v>2.4997814709018131</v>
      </c>
      <c r="AG6" s="22">
        <v>2.4302907770909248</v>
      </c>
      <c r="AH6" s="22">
        <v>1.0893501187399299</v>
      </c>
      <c r="AI6" s="22">
        <v>0.75039945764408378</v>
      </c>
      <c r="AJ6" s="22">
        <v>0.95033615513554737</v>
      </c>
      <c r="AK6" s="22">
        <v>2.1022008225895754</v>
      </c>
      <c r="AL6" s="22">
        <v>2.1889112840971086</v>
      </c>
      <c r="AM6" s="22">
        <v>2.2071948047015932</v>
      </c>
      <c r="AN6" s="22">
        <v>1.9230443460883999</v>
      </c>
      <c r="AO6" s="22">
        <v>1.2496423548565176</v>
      </c>
      <c r="AP6" s="22">
        <v>1.3283626858636493</v>
      </c>
      <c r="AQ6" s="22">
        <v>1.1222576469500931</v>
      </c>
      <c r="AR6" s="22">
        <v>0.74762138325108141</v>
      </c>
      <c r="AS6" s="22">
        <v>0.45344740898627234</v>
      </c>
      <c r="AT6" s="22">
        <v>0.37034546026843695</v>
      </c>
      <c r="AU6" s="22">
        <v>0.93465491808873558</v>
      </c>
      <c r="AV6" s="22">
        <v>1.0040161659670837</v>
      </c>
      <c r="AW6" s="22"/>
      <c r="AX6" s="22">
        <v>2.0468729464216215</v>
      </c>
      <c r="AY6" s="21">
        <v>2.2883579153477336</v>
      </c>
      <c r="AZ6" s="22">
        <v>2.2369647402924961</v>
      </c>
      <c r="BA6" s="22">
        <v>2.2813713252875334</v>
      </c>
      <c r="BB6" s="22">
        <v>2.4287866910351092</v>
      </c>
      <c r="BC6" s="22">
        <v>2.4968006438169228</v>
      </c>
      <c r="BD6" s="22">
        <v>2.3775054698599956</v>
      </c>
      <c r="BE6" s="22">
        <v>2.4422015464185955</v>
      </c>
      <c r="BF6" s="22">
        <v>2.9384260745546174</v>
      </c>
      <c r="BG6" s="22">
        <v>2.3103892829449069</v>
      </c>
      <c r="BH6" s="22">
        <v>2.9161369570584701</v>
      </c>
      <c r="BI6" s="22">
        <v>2.3634137009051677</v>
      </c>
      <c r="BJ6" s="22">
        <v>2.0805419779474388</v>
      </c>
      <c r="BK6" s="22">
        <v>1.8182445543854922</v>
      </c>
      <c r="BL6" s="22">
        <v>0.75483298841623414</v>
      </c>
      <c r="BM6" s="22">
        <v>1.0494512887089948</v>
      </c>
      <c r="BN6" s="22">
        <v>0.62166671515500815</v>
      </c>
      <c r="BO6" s="22">
        <v>0.80939885345502038</v>
      </c>
      <c r="BP6" s="22">
        <v>1.0101105852843508</v>
      </c>
      <c r="BQ6" s="22">
        <v>1.2664827345810208</v>
      </c>
      <c r="BR6" s="22"/>
      <c r="BS6" s="22">
        <v>2.1302661224311015</v>
      </c>
      <c r="BT6" s="22">
        <v>1.7359314667872057</v>
      </c>
      <c r="BU6" s="22">
        <v>1.5779801095627519</v>
      </c>
      <c r="BV6" s="22">
        <v>1.4345461360284115</v>
      </c>
      <c r="BW6" s="22">
        <v>1.2113089488483912</v>
      </c>
      <c r="BX6" s="22">
        <v>1.0509312859802913</v>
      </c>
      <c r="BY6" s="22">
        <v>0.98496328243385001</v>
      </c>
      <c r="BZ6" s="22">
        <v>0.95915508136652594</v>
      </c>
      <c r="CA6" s="22">
        <v>1.2237607007244371</v>
      </c>
      <c r="CB6" s="22">
        <v>1.4932483426691019</v>
      </c>
      <c r="CC6" s="22">
        <v>2.3718521576687408</v>
      </c>
      <c r="CD6" s="22">
        <v>3.5365365213114921</v>
      </c>
      <c r="CE6" s="22">
        <v>3.9832796877398637</v>
      </c>
      <c r="CF6" s="22">
        <v>4.1342427627350276</v>
      </c>
      <c r="CG6" s="22">
        <v>3.2349578062476794</v>
      </c>
      <c r="CH6" s="22">
        <v>2.0093895556596104</v>
      </c>
      <c r="CI6" s="22">
        <v>1.2668554797941864</v>
      </c>
      <c r="CJ6" s="22">
        <v>1.1300206194034992</v>
      </c>
      <c r="CK6" s="22">
        <v>1.0723157225669271</v>
      </c>
      <c r="CL6" s="22">
        <v>0.92945595233052347</v>
      </c>
      <c r="CM6" s="22">
        <v>1.0180451581883767</v>
      </c>
      <c r="CN6" s="22"/>
      <c r="CO6" s="22">
        <v>1.2742430773545306</v>
      </c>
      <c r="CP6" s="22">
        <v>1.2818159546888885</v>
      </c>
      <c r="CQ6" s="71">
        <v>1.890434605069</v>
      </c>
      <c r="CR6" s="71">
        <v>2.1058854057534413</v>
      </c>
      <c r="CS6" s="71">
        <v>3.0136857957340215</v>
      </c>
      <c r="CT6" s="71">
        <v>2.8505958461014633</v>
      </c>
      <c r="CU6" s="71">
        <v>2.3164223531734782</v>
      </c>
      <c r="CV6" s="71">
        <v>2.6250068892154399</v>
      </c>
      <c r="CW6" s="71">
        <v>2.5503673578029775</v>
      </c>
      <c r="CX6" s="71">
        <v>2.6881337771175078</v>
      </c>
      <c r="CY6" s="71">
        <v>2.9471811973955848</v>
      </c>
      <c r="CZ6" s="71">
        <v>2.4309892015645564</v>
      </c>
      <c r="DA6" s="71">
        <v>2.2763185806993467</v>
      </c>
      <c r="DB6" s="71">
        <v>2.6069553134046459</v>
      </c>
      <c r="DC6" s="71">
        <v>2.7332159543716688</v>
      </c>
      <c r="DD6" s="71">
        <v>2.490732098393369</v>
      </c>
      <c r="DE6" s="71">
        <v>1.8121800478942309</v>
      </c>
      <c r="DF6" s="71">
        <v>1.2464159910555295</v>
      </c>
      <c r="DG6" s="71">
        <v>0.75409672814380713</v>
      </c>
      <c r="DH6" s="71">
        <v>1.1822954571851456</v>
      </c>
      <c r="DI6" s="71">
        <v>1.1935891119434103</v>
      </c>
      <c r="DJ6" s="71"/>
      <c r="DK6" s="71"/>
    </row>
    <row r="7" spans="1:115" x14ac:dyDescent="0.2">
      <c r="A7" s="22" t="s">
        <v>129</v>
      </c>
      <c r="B7" s="20" t="s">
        <v>3</v>
      </c>
      <c r="C7" s="22">
        <v>5.3436657695661633</v>
      </c>
      <c r="D7" s="22">
        <v>5.8300002737717502</v>
      </c>
      <c r="E7" s="22">
        <v>6.4366989574761098</v>
      </c>
      <c r="F7" s="22">
        <v>7.382334403848402</v>
      </c>
      <c r="G7" s="22">
        <v>6.863942426718296</v>
      </c>
      <c r="H7" s="22">
        <v>5.7428934501694906</v>
      </c>
      <c r="I7" s="22">
        <v>5.3892287937998997</v>
      </c>
      <c r="J7" s="22">
        <v>5.228210450517536</v>
      </c>
      <c r="K7" s="22">
        <v>6.2964491138386185</v>
      </c>
      <c r="L7" s="22">
        <v>7.3896141765845229</v>
      </c>
      <c r="M7" s="22">
        <v>7.1242283056175335</v>
      </c>
      <c r="N7" s="22">
        <v>7.4532561634012104</v>
      </c>
      <c r="O7" s="22">
        <v>7.2248136208332978</v>
      </c>
      <c r="P7" s="22">
        <v>7.5091733794816209</v>
      </c>
      <c r="Q7" s="22">
        <v>7.8484985295021463</v>
      </c>
      <c r="R7" s="22">
        <v>6.1835558999231957</v>
      </c>
      <c r="S7" s="22">
        <v>5.3308319053041924</v>
      </c>
      <c r="T7" s="22">
        <v>5.217675969109008</v>
      </c>
      <c r="U7" s="22">
        <v>4.31798691880305</v>
      </c>
      <c r="V7" s="22">
        <v>4.1739044418386406</v>
      </c>
      <c r="W7" s="22">
        <v>4.8040551496910373</v>
      </c>
      <c r="X7" s="22">
        <v>3.9739472152476787</v>
      </c>
      <c r="Y7" s="22"/>
      <c r="Z7" s="22"/>
      <c r="AA7" s="22"/>
      <c r="AB7" s="22">
        <v>-0.48501052363669939</v>
      </c>
      <c r="AC7" s="71">
        <v>-0.36991152107843284</v>
      </c>
      <c r="AD7" s="22">
        <v>1.3468947973269794</v>
      </c>
      <c r="AE7" s="22">
        <v>1.4803235492759459</v>
      </c>
      <c r="AF7" s="22">
        <v>3.4625855852464462</v>
      </c>
      <c r="AG7" s="22">
        <v>2.6175115678670569</v>
      </c>
      <c r="AH7" s="22">
        <v>1.1043165306577989</v>
      </c>
      <c r="AI7" s="22">
        <v>0.93922817697298222</v>
      </c>
      <c r="AJ7" s="22">
        <v>1.3859750827877615</v>
      </c>
      <c r="AK7" s="22">
        <v>2.2844286363995887</v>
      </c>
      <c r="AL7" s="22">
        <v>2.1291526074339315</v>
      </c>
      <c r="AM7" s="22">
        <v>2.4258017963275926</v>
      </c>
      <c r="AN7" s="22">
        <v>2.7464468278617997</v>
      </c>
      <c r="AO7" s="22">
        <v>2.8649606777440226</v>
      </c>
      <c r="AP7" s="22">
        <v>3.5465855365585401</v>
      </c>
      <c r="AQ7" s="22">
        <v>2.6782114865703868</v>
      </c>
      <c r="AR7" s="22">
        <v>1.831341285064745</v>
      </c>
      <c r="AS7" s="22">
        <v>1.5551656633903581</v>
      </c>
      <c r="AT7" s="22">
        <v>1.1142647300158455</v>
      </c>
      <c r="AU7" s="22">
        <v>1.9515311239879305</v>
      </c>
      <c r="AV7" s="22">
        <v>1.3367465763312132</v>
      </c>
      <c r="AW7" s="22"/>
      <c r="AX7" s="22">
        <v>-0.93452410574038569</v>
      </c>
      <c r="AY7" s="21">
        <v>-4.2632171149896694E-3</v>
      </c>
      <c r="AZ7" s="22">
        <v>0.67860773301800881</v>
      </c>
      <c r="BA7" s="22">
        <v>1.0078357392382697</v>
      </c>
      <c r="BB7" s="22">
        <v>1.0404280692929262</v>
      </c>
      <c r="BC7" s="22">
        <v>0.44392695566462853</v>
      </c>
      <c r="BD7" s="22">
        <v>1.2549365731082493E-2</v>
      </c>
      <c r="BE7" s="22">
        <v>0.36672323662579581</v>
      </c>
      <c r="BF7" s="22">
        <v>1.5639928054690788</v>
      </c>
      <c r="BG7" s="22">
        <v>1.73010413544744</v>
      </c>
      <c r="BH7" s="22">
        <v>2.2775349466718344</v>
      </c>
      <c r="BI7" s="22">
        <v>1.8030542856179226</v>
      </c>
      <c r="BJ7" s="22">
        <v>1.4068897017854116</v>
      </c>
      <c r="BK7" s="22">
        <v>1.3724270074406204</v>
      </c>
      <c r="BL7" s="22">
        <v>0.29727376146892426</v>
      </c>
      <c r="BM7" s="22">
        <v>0.75598813467746895</v>
      </c>
      <c r="BN7" s="22">
        <v>0.8441127534035352</v>
      </c>
      <c r="BO7" s="22">
        <v>0.44960336546053553</v>
      </c>
      <c r="BP7" s="22">
        <v>1.2849038730532167</v>
      </c>
      <c r="BQ7" s="22">
        <v>1.4569756465275772</v>
      </c>
      <c r="BR7" s="22"/>
      <c r="BS7" s="22">
        <v>3.746136557135153</v>
      </c>
      <c r="BT7" s="22">
        <v>4.0355300922017872</v>
      </c>
      <c r="BU7" s="22">
        <v>4.2052363514139888</v>
      </c>
      <c r="BV7" s="22">
        <v>3.2939282565141079</v>
      </c>
      <c r="BW7" s="22">
        <v>2.7248749651190245</v>
      </c>
      <c r="BX7" s="22">
        <v>1.9168591840110123</v>
      </c>
      <c r="BY7" s="22">
        <v>1.8737615106655787</v>
      </c>
      <c r="BZ7" s="22">
        <v>2.1030966856710269</v>
      </c>
      <c r="CA7" s="22">
        <v>2.0386871340600337</v>
      </c>
      <c r="CB7" s="22">
        <v>1.278484666857395</v>
      </c>
      <c r="CC7" s="22">
        <v>0.77775313197570572</v>
      </c>
      <c r="CD7" s="22">
        <v>1.7733382004755605</v>
      </c>
      <c r="CE7" s="22">
        <v>1.7552049647549708</v>
      </c>
      <c r="CF7" s="22">
        <v>2.5797674839466573</v>
      </c>
      <c r="CG7" s="22">
        <v>2.2891522885935949</v>
      </c>
      <c r="CH7" s="22">
        <v>0.52480469231337956</v>
      </c>
      <c r="CI7" s="22">
        <v>-0.13031281181339982</v>
      </c>
      <c r="CJ7" s="22">
        <v>-0.87321422316065134</v>
      </c>
      <c r="CK7" s="22">
        <v>-1.3012799337911825</v>
      </c>
      <c r="CL7" s="22">
        <v>-1.1609080169253001</v>
      </c>
      <c r="CM7" s="22">
        <v>-1.141032817613598</v>
      </c>
      <c r="CN7" s="22"/>
      <c r="CO7" s="22">
        <v>-2.6879666196538361</v>
      </c>
      <c r="CP7" s="22">
        <v>-0.88874425475433916</v>
      </c>
      <c r="CQ7" s="71">
        <v>0.5684653434600071</v>
      </c>
      <c r="CR7" s="71">
        <v>1.0358747070340959</v>
      </c>
      <c r="CS7" s="71">
        <v>2.0492181612011202</v>
      </c>
      <c r="CT7" s="71">
        <v>1.2121212121212119</v>
      </c>
      <c r="CU7" s="71">
        <v>0.93671042504234558</v>
      </c>
      <c r="CV7" s="71">
        <v>1.9585292471266162</v>
      </c>
      <c r="CW7" s="71">
        <v>2.7843777359381749</v>
      </c>
      <c r="CX7" s="71">
        <v>2.4150822777930192</v>
      </c>
      <c r="CY7" s="71">
        <v>2.3484834047959344</v>
      </c>
      <c r="CZ7" s="71">
        <v>1.1976843563047017</v>
      </c>
      <c r="DA7" s="71">
        <v>8.4853260140181005E-2</v>
      </c>
      <c r="DB7" s="71">
        <v>0.24036058934381188</v>
      </c>
      <c r="DC7" s="71">
        <v>0.49765491183126115</v>
      </c>
      <c r="DD7" s="71">
        <v>0.44474223968680776</v>
      </c>
      <c r="DE7" s="71">
        <v>-0.54060254957913312</v>
      </c>
      <c r="DF7" s="71">
        <v>-1.4701403428375834</v>
      </c>
      <c r="DG7" s="71">
        <v>-2.2607581347733139</v>
      </c>
      <c r="DH7" s="71">
        <v>-2.17300268202214</v>
      </c>
      <c r="DI7" s="71">
        <v>-2.3534737912544097</v>
      </c>
      <c r="DJ7" s="71"/>
      <c r="DK7" s="71"/>
    </row>
    <row r="10" spans="1:115" x14ac:dyDescent="0.2">
      <c r="C10" s="21">
        <v>-10000</v>
      </c>
      <c r="D10" s="21">
        <v>-10000</v>
      </c>
      <c r="E10" s="21">
        <v>-10000</v>
      </c>
      <c r="F10" s="21">
        <v>-10000</v>
      </c>
      <c r="G10" s="21">
        <v>-10000</v>
      </c>
      <c r="H10" s="21">
        <v>-10000</v>
      </c>
      <c r="I10" s="21">
        <v>-10000</v>
      </c>
      <c r="J10" s="21">
        <v>-10000</v>
      </c>
      <c r="K10" s="21">
        <v>-10000</v>
      </c>
      <c r="L10" s="21">
        <v>-10000</v>
      </c>
      <c r="M10" s="21">
        <v>-10000</v>
      </c>
      <c r="N10" s="21">
        <v>-10000</v>
      </c>
      <c r="O10" s="21">
        <v>-10000</v>
      </c>
      <c r="P10" s="21">
        <v>-10000</v>
      </c>
      <c r="Q10" s="21">
        <v>-10000</v>
      </c>
      <c r="R10" s="21">
        <v>-10000</v>
      </c>
      <c r="S10" s="21">
        <v>-10000</v>
      </c>
      <c r="T10" s="21">
        <v>-10000</v>
      </c>
      <c r="U10" s="21">
        <v>-10000</v>
      </c>
      <c r="V10" s="21">
        <v>-10000</v>
      </c>
      <c r="W10" s="21">
        <f>+V10</f>
        <v>-10000</v>
      </c>
      <c r="X10" s="21">
        <f>+W10</f>
        <v>-10000</v>
      </c>
      <c r="Y10" s="21">
        <f t="shared" ref="Y10:Z10" si="0">+X10</f>
        <v>-10000</v>
      </c>
      <c r="Z10" s="21">
        <f t="shared" si="0"/>
        <v>-10000</v>
      </c>
      <c r="AA10" s="21">
        <v>0</v>
      </c>
      <c r="AB10" s="21">
        <f>-X10</f>
        <v>10000</v>
      </c>
      <c r="AC10" s="21">
        <f t="shared" ref="AC10" si="1">+AB10</f>
        <v>10000</v>
      </c>
      <c r="AD10" s="21">
        <v>10000</v>
      </c>
      <c r="AE10" s="21">
        <v>10000</v>
      </c>
      <c r="AF10" s="21">
        <v>10000</v>
      </c>
      <c r="AG10" s="21">
        <v>10000</v>
      </c>
      <c r="AH10" s="21">
        <v>10000</v>
      </c>
      <c r="AI10" s="21">
        <v>10000</v>
      </c>
      <c r="AJ10" s="21">
        <v>10000</v>
      </c>
      <c r="AK10" s="21">
        <v>10000</v>
      </c>
      <c r="AL10" s="21">
        <v>10000</v>
      </c>
      <c r="AM10" s="21">
        <v>10000</v>
      </c>
      <c r="AN10" s="21">
        <v>10000</v>
      </c>
      <c r="AO10" s="21">
        <v>10000</v>
      </c>
      <c r="AP10" s="21">
        <v>10000</v>
      </c>
      <c r="AQ10" s="21">
        <v>10000</v>
      </c>
      <c r="AR10" s="21">
        <v>10000</v>
      </c>
      <c r="AS10" s="21">
        <v>10000</v>
      </c>
      <c r="AT10" s="21">
        <v>10000</v>
      </c>
      <c r="AU10" s="21">
        <v>10000</v>
      </c>
      <c r="AV10" s="21">
        <f>+AU10</f>
        <v>10000</v>
      </c>
      <c r="AW10" s="21">
        <v>0</v>
      </c>
      <c r="AX10" s="21">
        <f>-AV10</f>
        <v>-10000</v>
      </c>
      <c r="AY10" s="21">
        <f t="shared" ref="AY10" si="2">+AX10</f>
        <v>-10000</v>
      </c>
      <c r="AZ10" s="21">
        <v>-10000</v>
      </c>
      <c r="BA10" s="21">
        <v>-10000</v>
      </c>
      <c r="BB10" s="21">
        <v>-10000</v>
      </c>
      <c r="BC10" s="21">
        <v>-10000</v>
      </c>
      <c r="BD10" s="21">
        <v>-10000</v>
      </c>
      <c r="BE10" s="21">
        <v>-10000</v>
      </c>
      <c r="BF10" s="21">
        <v>-10000</v>
      </c>
      <c r="BG10" s="21">
        <v>-10000</v>
      </c>
      <c r="BH10" s="21">
        <v>-10000</v>
      </c>
      <c r="BI10" s="21">
        <v>-10000</v>
      </c>
      <c r="BJ10" s="21">
        <v>-10000</v>
      </c>
      <c r="BK10" s="21">
        <v>-10000</v>
      </c>
      <c r="BL10" s="21">
        <f>+BK10</f>
        <v>-10000</v>
      </c>
      <c r="BM10" s="21">
        <f t="shared" ref="BM10:BN10" si="3">+BL10</f>
        <v>-10000</v>
      </c>
      <c r="BN10" s="21">
        <f t="shared" si="3"/>
        <v>-10000</v>
      </c>
      <c r="BO10" s="21">
        <f>+BN10</f>
        <v>-10000</v>
      </c>
      <c r="BP10" s="21">
        <f t="shared" ref="BP10:BT10" si="4">+BO10</f>
        <v>-10000</v>
      </c>
      <c r="BQ10" s="21">
        <f t="shared" si="4"/>
        <v>-10000</v>
      </c>
      <c r="BR10" s="21">
        <v>0</v>
      </c>
      <c r="BS10" s="21">
        <f>-BQ10</f>
        <v>10000</v>
      </c>
      <c r="BT10" s="21">
        <f t="shared" si="4"/>
        <v>10000</v>
      </c>
      <c r="BU10" s="21">
        <v>10000</v>
      </c>
      <c r="BV10" s="21">
        <v>10000</v>
      </c>
      <c r="BW10" s="21">
        <v>10000</v>
      </c>
      <c r="BX10" s="21">
        <v>10000</v>
      </c>
      <c r="BY10" s="21">
        <v>10000</v>
      </c>
      <c r="BZ10" s="21">
        <v>10000</v>
      </c>
      <c r="CA10" s="21">
        <v>10000</v>
      </c>
      <c r="CB10" s="21">
        <v>10000</v>
      </c>
      <c r="CC10" s="21">
        <v>10000</v>
      </c>
      <c r="CD10" s="21">
        <v>10000</v>
      </c>
      <c r="CE10" s="21">
        <v>10000</v>
      </c>
      <c r="CF10" s="21">
        <v>10000</v>
      </c>
      <c r="CG10" s="21">
        <v>10000</v>
      </c>
      <c r="CH10" s="21">
        <f>+CG10</f>
        <v>10000</v>
      </c>
      <c r="CI10" s="21">
        <f t="shared" ref="CI10:CP10" si="5">+CH10</f>
        <v>10000</v>
      </c>
      <c r="CJ10" s="21">
        <f t="shared" si="5"/>
        <v>10000</v>
      </c>
      <c r="CK10" s="21">
        <f t="shared" si="5"/>
        <v>10000</v>
      </c>
      <c r="CL10" s="21">
        <f t="shared" si="5"/>
        <v>10000</v>
      </c>
      <c r="CM10" s="21">
        <f t="shared" si="5"/>
        <v>10000</v>
      </c>
      <c r="CN10" s="21">
        <v>0</v>
      </c>
      <c r="CO10" s="21">
        <f>-CM10</f>
        <v>-10000</v>
      </c>
      <c r="CP10" s="21">
        <f t="shared" si="5"/>
        <v>-10000</v>
      </c>
      <c r="CQ10" s="21">
        <v>-10000</v>
      </c>
      <c r="CR10" s="21">
        <v>-10000</v>
      </c>
      <c r="CS10" s="21">
        <v>-10000</v>
      </c>
      <c r="CT10" s="21">
        <v>-10000</v>
      </c>
      <c r="CU10" s="21">
        <v>-10000</v>
      </c>
      <c r="CV10" s="21">
        <v>-10000</v>
      </c>
      <c r="CW10" s="21">
        <v>-10000</v>
      </c>
      <c r="CX10" s="21">
        <v>-10000</v>
      </c>
      <c r="CY10" s="21">
        <v>-10000</v>
      </c>
      <c r="CZ10" s="21">
        <v>-10000</v>
      </c>
      <c r="DA10" s="21">
        <v>-10000</v>
      </c>
      <c r="DB10" s="21">
        <v>-10000</v>
      </c>
      <c r="DC10" s="21">
        <v>-10000</v>
      </c>
      <c r="DD10" s="21">
        <v>-10000</v>
      </c>
      <c r="DE10" s="21">
        <v>-10000</v>
      </c>
      <c r="DF10" s="21">
        <v>-10000</v>
      </c>
      <c r="DG10" s="21">
        <v>-10000</v>
      </c>
      <c r="DH10" s="21">
        <v>-10000</v>
      </c>
      <c r="DI10" s="21">
        <v>-10000</v>
      </c>
    </row>
    <row r="23" spans="1:200" x14ac:dyDescent="0.2"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</row>
    <row r="24" spans="1:200" s="23" customFormat="1" x14ac:dyDescent="0.2">
      <c r="A24" s="24"/>
      <c r="D24" s="21"/>
      <c r="E24" s="21"/>
      <c r="F24" s="21"/>
      <c r="G24" s="21"/>
      <c r="H24" s="21"/>
    </row>
    <row r="25" spans="1:200" s="23" customFormat="1" x14ac:dyDescent="0.2">
      <c r="A25" s="24"/>
      <c r="D25" s="21"/>
      <c r="E25" s="21"/>
      <c r="F25" s="21"/>
      <c r="G25" s="21"/>
      <c r="H25" s="21"/>
    </row>
    <row r="26" spans="1:200" s="23" customFormat="1" x14ac:dyDescent="0.2">
      <c r="A26" s="24"/>
      <c r="D26" s="21"/>
      <c r="E26" s="21"/>
      <c r="F26" s="21"/>
      <c r="G26" s="21"/>
      <c r="H26" s="21"/>
    </row>
    <row r="27" spans="1:200" s="23" customFormat="1" x14ac:dyDescent="0.2">
      <c r="A27" s="24"/>
      <c r="D27" s="21"/>
      <c r="E27" s="21"/>
      <c r="F27" s="21"/>
      <c r="G27" s="21"/>
      <c r="H27" s="21"/>
    </row>
    <row r="28" spans="1:200" s="23" customFormat="1" x14ac:dyDescent="0.2">
      <c r="A28" s="24"/>
      <c r="D28" s="21"/>
      <c r="E28" s="21"/>
      <c r="F28" s="21"/>
      <c r="G28" s="21"/>
      <c r="H28" s="21"/>
    </row>
    <row r="29" spans="1:200" s="23" customFormat="1" x14ac:dyDescent="0.2">
      <c r="A29" s="24"/>
      <c r="D29" s="21"/>
      <c r="E29" s="21"/>
      <c r="F29" s="21"/>
      <c r="G29" s="21"/>
      <c r="H29" s="21"/>
    </row>
    <row r="30" spans="1:200" s="23" customFormat="1" x14ac:dyDescent="0.2">
      <c r="A30" s="24"/>
      <c r="D30" s="21"/>
      <c r="E30" s="21"/>
      <c r="F30" s="21"/>
      <c r="G30" s="21"/>
      <c r="H30" s="21"/>
    </row>
    <row r="31" spans="1:200" s="23" customFormat="1" x14ac:dyDescent="0.2">
      <c r="A31" s="24"/>
      <c r="D31" s="21"/>
      <c r="E31" s="21"/>
      <c r="F31" s="21"/>
      <c r="G31" s="21"/>
      <c r="H31" s="21"/>
    </row>
    <row r="32" spans="1:200" s="23" customFormat="1" x14ac:dyDescent="0.2">
      <c r="A32" s="24"/>
      <c r="C32" s="21"/>
      <c r="D32" s="21"/>
      <c r="E32" s="21"/>
      <c r="F32" s="21"/>
      <c r="G32" s="21"/>
      <c r="H32" s="21"/>
    </row>
    <row r="33" spans="1:200" s="23" customFormat="1" x14ac:dyDescent="0.2">
      <c r="A33" s="24"/>
      <c r="C33" s="21"/>
      <c r="D33" s="21"/>
      <c r="E33" s="21"/>
      <c r="F33" s="21"/>
      <c r="G33" s="21"/>
      <c r="H33" s="21"/>
    </row>
    <row r="34" spans="1:200" s="23" customFormat="1" x14ac:dyDescent="0.2">
      <c r="A34" s="24"/>
      <c r="C34" s="21"/>
      <c r="D34" s="21"/>
      <c r="E34" s="21"/>
      <c r="F34" s="21"/>
      <c r="G34" s="21"/>
      <c r="H34" s="21"/>
    </row>
    <row r="35" spans="1:200" s="23" customFormat="1" ht="15" customHeight="1" x14ac:dyDescent="0.2">
      <c r="A35" s="24"/>
      <c r="C35" s="21"/>
      <c r="D35" s="21"/>
      <c r="E35" s="21"/>
      <c r="F35" s="21"/>
      <c r="G35" s="21"/>
      <c r="H35" s="21"/>
    </row>
    <row r="36" spans="1:200" s="23" customFormat="1" x14ac:dyDescent="0.2">
      <c r="A36" s="24"/>
      <c r="C36" s="21"/>
      <c r="D36" s="21"/>
      <c r="E36" s="21"/>
      <c r="F36" s="21"/>
      <c r="G36" s="21"/>
      <c r="H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</row>
  </sheetData>
  <pageMargins left="0.75" right="0.75" top="1" bottom="1" header="0.5" footer="0.5"/>
  <pageSetup paperSize="9" scale="95" firstPageNumber="0" fitToWidth="0" fitToHeight="0" pageOrder="overThenDown"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7"/>
  <dimension ref="A1:AS6"/>
  <sheetViews>
    <sheetView showGridLines="0" zoomScaleNormal="100" workbookViewId="0">
      <pane xSplit="2" ySplit="2" topLeftCell="AT3" activePane="bottomRight" state="frozen"/>
      <selection activeCell="CS14" sqref="CS14"/>
      <selection pane="topRight" activeCell="CS14" sqref="CS14"/>
      <selection pane="bottomLeft" activeCell="CS14" sqref="CS14"/>
      <selection pane="bottomRight" activeCell="F13" sqref="F13"/>
    </sheetView>
  </sheetViews>
  <sheetFormatPr defaultColWidth="13" defaultRowHeight="12" x14ac:dyDescent="0.2"/>
  <cols>
    <col min="1" max="1" width="50.7109375" style="25" bestFit="1" customWidth="1"/>
    <col min="2" max="2" width="37" style="25" bestFit="1" customWidth="1"/>
    <col min="3" max="16384" width="13" style="25"/>
  </cols>
  <sheetData>
    <row r="1" spans="1:45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19</v>
      </c>
      <c r="AA1" s="1" t="s">
        <v>49</v>
      </c>
      <c r="AB1" s="1" t="s">
        <v>13</v>
      </c>
      <c r="AC1" s="1" t="s">
        <v>5</v>
      </c>
      <c r="AD1" s="1" t="s">
        <v>19</v>
      </c>
      <c r="AE1" s="1" t="s">
        <v>86</v>
      </c>
      <c r="AF1" s="1" t="s">
        <v>13</v>
      </c>
      <c r="AG1" s="1" t="s">
        <v>5</v>
      </c>
      <c r="AH1" s="1" t="s">
        <v>19</v>
      </c>
      <c r="AI1" s="1" t="s">
        <v>92</v>
      </c>
      <c r="AJ1" s="1" t="s">
        <v>13</v>
      </c>
      <c r="AK1" s="1" t="s">
        <v>5</v>
      </c>
      <c r="AL1" s="1" t="s">
        <v>19</v>
      </c>
      <c r="AM1" s="1" t="s">
        <v>108</v>
      </c>
      <c r="AN1" s="1" t="s">
        <v>13</v>
      </c>
      <c r="AO1" s="1" t="s">
        <v>5</v>
      </c>
      <c r="AP1" s="1" t="s">
        <v>19</v>
      </c>
      <c r="AQ1" s="1" t="s">
        <v>196</v>
      </c>
      <c r="AR1" s="1" t="s">
        <v>13</v>
      </c>
    </row>
    <row r="2" spans="1:45" x14ac:dyDescent="0.2">
      <c r="C2" s="2" t="s">
        <v>57</v>
      </c>
      <c r="D2" s="2" t="s">
        <v>52</v>
      </c>
      <c r="E2" s="2" t="s">
        <v>53</v>
      </c>
      <c r="F2" s="2" t="s">
        <v>54</v>
      </c>
      <c r="G2" s="2" t="s">
        <v>58</v>
      </c>
      <c r="H2" s="2" t="s">
        <v>52</v>
      </c>
      <c r="I2" s="2" t="s">
        <v>53</v>
      </c>
      <c r="J2" s="2" t="s">
        <v>54</v>
      </c>
      <c r="K2" s="2" t="s">
        <v>59</v>
      </c>
      <c r="L2" s="2" t="s">
        <v>52</v>
      </c>
      <c r="M2" s="2" t="s">
        <v>53</v>
      </c>
      <c r="N2" s="2" t="s">
        <v>54</v>
      </c>
      <c r="O2" s="2" t="s">
        <v>60</v>
      </c>
      <c r="P2" s="2" t="s">
        <v>52</v>
      </c>
      <c r="Q2" s="2" t="s">
        <v>53</v>
      </c>
      <c r="R2" s="2" t="s">
        <v>54</v>
      </c>
      <c r="S2" s="2" t="s">
        <v>61</v>
      </c>
      <c r="T2" s="2" t="s">
        <v>52</v>
      </c>
      <c r="U2" s="2" t="s">
        <v>53</v>
      </c>
      <c r="V2" s="2" t="s">
        <v>54</v>
      </c>
      <c r="W2" s="2" t="s">
        <v>62</v>
      </c>
      <c r="X2" s="2" t="s">
        <v>52</v>
      </c>
      <c r="Y2" s="2" t="s">
        <v>53</v>
      </c>
      <c r="Z2" s="2" t="s">
        <v>54</v>
      </c>
      <c r="AA2" s="2" t="s">
        <v>63</v>
      </c>
      <c r="AB2" s="2" t="s">
        <v>52</v>
      </c>
      <c r="AC2" s="2" t="s">
        <v>53</v>
      </c>
      <c r="AD2" s="2" t="s">
        <v>54</v>
      </c>
      <c r="AE2" s="2" t="s">
        <v>80</v>
      </c>
      <c r="AF2" s="2" t="s">
        <v>52</v>
      </c>
      <c r="AG2" s="2" t="s">
        <v>53</v>
      </c>
      <c r="AH2" s="2" t="s">
        <v>54</v>
      </c>
      <c r="AI2" s="2" t="s">
        <v>98</v>
      </c>
      <c r="AJ2" s="2" t="s">
        <v>52</v>
      </c>
      <c r="AK2" s="12" t="s">
        <v>53</v>
      </c>
      <c r="AL2" s="2" t="s">
        <v>54</v>
      </c>
      <c r="AM2" s="2" t="s">
        <v>130</v>
      </c>
      <c r="AN2" s="1" t="s">
        <v>52</v>
      </c>
      <c r="AO2" s="12" t="s">
        <v>53</v>
      </c>
      <c r="AP2" s="2" t="s">
        <v>54</v>
      </c>
      <c r="AQ2" s="2" t="s">
        <v>197</v>
      </c>
      <c r="AR2" s="1" t="s">
        <v>52</v>
      </c>
    </row>
    <row r="3" spans="1:45" x14ac:dyDescent="0.2">
      <c r="A3" s="25" t="s">
        <v>214</v>
      </c>
      <c r="B3" s="25" t="s">
        <v>149</v>
      </c>
      <c r="C3" s="26">
        <v>-6.1624705406874511</v>
      </c>
      <c r="D3" s="26">
        <v>-5.6857557061961996</v>
      </c>
      <c r="E3" s="26">
        <v>-6.2813443701961607</v>
      </c>
      <c r="F3" s="26">
        <v>-6.082772964613965</v>
      </c>
      <c r="G3" s="26">
        <v>-5.2048464522473994</v>
      </c>
      <c r="H3" s="26">
        <v>-3.6388204042550178</v>
      </c>
      <c r="I3" s="26">
        <v>-0.97783337730000586</v>
      </c>
      <c r="J3" s="26">
        <v>0.95432451075467017</v>
      </c>
      <c r="K3" s="26">
        <v>1.7974613664133066</v>
      </c>
      <c r="L3" s="26">
        <v>2.0338950168259471</v>
      </c>
      <c r="M3" s="26">
        <v>2.1277855371908618</v>
      </c>
      <c r="N3" s="26">
        <v>2.0932218089949566</v>
      </c>
      <c r="O3" s="26">
        <v>2.2310350892032957</v>
      </c>
      <c r="P3" s="26">
        <v>2.0999849408823867</v>
      </c>
      <c r="Q3" s="26">
        <v>2.510108728798798</v>
      </c>
      <c r="R3" s="26">
        <v>3.0597267408239226</v>
      </c>
      <c r="S3" s="26">
        <v>2.8736906450448343</v>
      </c>
      <c r="T3" s="26">
        <v>3.4219610665750548</v>
      </c>
      <c r="U3" s="26">
        <v>3.8242760155322184</v>
      </c>
      <c r="V3" s="26">
        <v>4.2949023326583795</v>
      </c>
      <c r="W3" s="26">
        <v>5.3475966423386945</v>
      </c>
      <c r="X3" s="26">
        <v>5.8403309176169769</v>
      </c>
      <c r="Y3" s="26">
        <v>6.4516792679136623</v>
      </c>
      <c r="Z3" s="26">
        <v>7.3815283763306452</v>
      </c>
      <c r="AA3" s="26">
        <v>6.8578280330752266</v>
      </c>
      <c r="AB3" s="26">
        <v>5.7405832928286937</v>
      </c>
      <c r="AC3" s="26">
        <v>5.3875990528744087</v>
      </c>
      <c r="AD3" s="26">
        <v>5.2276558292713204</v>
      </c>
      <c r="AE3" s="26">
        <v>6.2856742651195701</v>
      </c>
      <c r="AF3" s="26">
        <v>7.3800428728959062</v>
      </c>
      <c r="AG3" s="26">
        <v>7.1084368270659848</v>
      </c>
      <c r="AH3" s="26">
        <v>7.4513117321475324</v>
      </c>
      <c r="AI3" s="26">
        <v>7.2210259686915759</v>
      </c>
      <c r="AJ3" s="26">
        <v>7.5130730078611636</v>
      </c>
      <c r="AK3" s="26">
        <v>7.8404415580926532</v>
      </c>
      <c r="AL3" s="26">
        <v>6.1846204459921204</v>
      </c>
      <c r="AM3" s="26">
        <v>5.3253884974908612</v>
      </c>
      <c r="AN3" s="26">
        <v>5.2151108750824102</v>
      </c>
      <c r="AO3" s="26">
        <v>4.3090940394514723</v>
      </c>
      <c r="AP3" s="26">
        <v>4.1732442450353888</v>
      </c>
      <c r="AQ3" s="26">
        <v>4.7961538889885409</v>
      </c>
      <c r="AR3" s="26">
        <v>3.9696000566618621</v>
      </c>
      <c r="AS3" s="26"/>
    </row>
    <row r="4" spans="1:45" x14ac:dyDescent="0.2">
      <c r="A4" s="25" t="s">
        <v>215</v>
      </c>
      <c r="B4" s="25" t="s">
        <v>150</v>
      </c>
      <c r="C4" s="26">
        <v>-6.6244868401381467</v>
      </c>
      <c r="D4" s="26">
        <v>-6.3519890524831659</v>
      </c>
      <c r="E4" s="26">
        <v>-7.6525923669742948</v>
      </c>
      <c r="F4" s="26">
        <v>-8.2908699308465952</v>
      </c>
      <c r="G4" s="26">
        <v>-6.2802294283774511</v>
      </c>
      <c r="H4" s="26">
        <v>-3.5826841271182608</v>
      </c>
      <c r="I4" s="26">
        <v>-1.5732580094104098</v>
      </c>
      <c r="J4" s="26">
        <v>0.26615861004096092</v>
      </c>
      <c r="K4" s="26">
        <v>0.86840449087890825</v>
      </c>
      <c r="L4" s="26">
        <v>0.3422717866391447</v>
      </c>
      <c r="M4" s="26">
        <v>0.70735261038305819</v>
      </c>
      <c r="N4" s="26">
        <v>1.1177254892267141</v>
      </c>
      <c r="O4" s="26">
        <v>0.6982668549467701</v>
      </c>
      <c r="P4" s="26">
        <v>-1.7998341881264375E-2</v>
      </c>
      <c r="Q4" s="26">
        <v>0.28922879388332479</v>
      </c>
      <c r="R4" s="26">
        <v>0.7131752245918237</v>
      </c>
      <c r="S4" s="26">
        <v>0.49757829778532875</v>
      </c>
      <c r="T4" s="26">
        <v>2.3448560335820012</v>
      </c>
      <c r="U4" s="26">
        <v>3.9151935292350046</v>
      </c>
      <c r="V4" s="26">
        <v>4.6876937687948157</v>
      </c>
      <c r="W4" s="26">
        <v>6.5629771061585185</v>
      </c>
      <c r="X4" s="26">
        <v>6.4233003914962259</v>
      </c>
      <c r="Y4" s="26">
        <v>6.4076957385656526</v>
      </c>
      <c r="Z4" s="26">
        <v>6.2953788391600041</v>
      </c>
      <c r="AA4" s="26">
        <v>4.9644781780984522</v>
      </c>
      <c r="AB4" s="26">
        <v>4.0159754225045665</v>
      </c>
      <c r="AC4" s="26">
        <v>3.4965331859236795</v>
      </c>
      <c r="AD4" s="26">
        <v>4.1410602823935587</v>
      </c>
      <c r="AE4" s="26">
        <v>4.8616743524388486</v>
      </c>
      <c r="AF4" s="26">
        <v>5.869356661711719</v>
      </c>
      <c r="AG4" s="26">
        <v>5.8492197768638015</v>
      </c>
      <c r="AH4" s="26">
        <v>6.2070329058356171</v>
      </c>
      <c r="AI4" s="26">
        <v>5.9691184403747872</v>
      </c>
      <c r="AJ4" s="26">
        <v>6.2403804301806201</v>
      </c>
      <c r="AK4" s="26">
        <v>5.8945920951798323</v>
      </c>
      <c r="AL4" s="26">
        <v>3.5943306114967877</v>
      </c>
      <c r="AM4" s="26">
        <v>2.7657066060216096</v>
      </c>
      <c r="AN4" s="26">
        <v>2.8589238747598569</v>
      </c>
      <c r="AO4" s="26">
        <v>1.4819291358086788</v>
      </c>
      <c r="AP4" s="26">
        <v>1.9249421626776904</v>
      </c>
      <c r="AQ4" s="26">
        <v>3.0444354927099986</v>
      </c>
      <c r="AR4" s="26">
        <v>1.7711400203460741</v>
      </c>
      <c r="AS4" s="26"/>
    </row>
    <row r="5" spans="1:45" x14ac:dyDescent="0.2">
      <c r="A5" s="25" t="s">
        <v>216</v>
      </c>
      <c r="B5" s="25" t="s">
        <v>148</v>
      </c>
      <c r="C5" s="26">
        <v>-0.46201629945069689</v>
      </c>
      <c r="D5" s="26">
        <v>-0.66623334628696729</v>
      </c>
      <c r="E5" s="26">
        <v>-1.3712479967781337</v>
      </c>
      <c r="F5" s="26">
        <v>-2.2080969662326302</v>
      </c>
      <c r="G5" s="26">
        <v>-1.0753829761300524</v>
      </c>
      <c r="H5" s="26">
        <v>5.6136277136757194E-2</v>
      </c>
      <c r="I5" s="26">
        <v>-0.59542463211040431</v>
      </c>
      <c r="J5" s="26">
        <v>-0.68816590071370909</v>
      </c>
      <c r="K5" s="26">
        <v>-0.92905687553439809</v>
      </c>
      <c r="L5" s="26">
        <v>-1.6916232301868024</v>
      </c>
      <c r="M5" s="26">
        <v>-1.4204329268078031</v>
      </c>
      <c r="N5" s="26">
        <v>-0.97549631976824214</v>
      </c>
      <c r="O5" s="26">
        <v>-1.5327682342565259</v>
      </c>
      <c r="P5" s="26">
        <v>-2.1179832827636509</v>
      </c>
      <c r="Q5" s="26">
        <v>-2.2208799349154731</v>
      </c>
      <c r="R5" s="26">
        <v>-2.3465515162320996</v>
      </c>
      <c r="S5" s="26">
        <v>-2.376112347259506</v>
      </c>
      <c r="T5" s="26">
        <v>-1.0771050329930534</v>
      </c>
      <c r="U5" s="26">
        <v>9.0917513702785391E-2</v>
      </c>
      <c r="V5" s="26">
        <v>0.39279143613643663</v>
      </c>
      <c r="W5" s="26">
        <v>1.2153804638198242</v>
      </c>
      <c r="X5" s="26">
        <v>0.58296947387924791</v>
      </c>
      <c r="Y5" s="26">
        <v>-4.398352934800908E-2</v>
      </c>
      <c r="Z5" s="26">
        <v>-1.0861495371706418</v>
      </c>
      <c r="AA5" s="26">
        <v>-1.8933498549767755</v>
      </c>
      <c r="AB5" s="26">
        <v>-1.7246078703241277</v>
      </c>
      <c r="AC5" s="26">
        <v>-1.8910658669507288</v>
      </c>
      <c r="AD5" s="26">
        <v>-1.0865955468777622</v>
      </c>
      <c r="AE5" s="26">
        <v>-1.4239999126807212</v>
      </c>
      <c r="AF5" s="26">
        <v>-1.5106862111841857</v>
      </c>
      <c r="AG5" s="26">
        <v>-1.2592170502021842</v>
      </c>
      <c r="AH5" s="26">
        <v>-1.2442788263119164</v>
      </c>
      <c r="AI5" s="26">
        <v>-1.2519075283167878</v>
      </c>
      <c r="AJ5" s="26">
        <v>-1.272692577680544</v>
      </c>
      <c r="AK5" s="26">
        <v>-1.9458494629128213</v>
      </c>
      <c r="AL5" s="26">
        <v>-2.5902898344953336</v>
      </c>
      <c r="AM5" s="26">
        <v>-2.5596818914692521</v>
      </c>
      <c r="AN5" s="27">
        <v>-2.3561870003225533</v>
      </c>
      <c r="AO5" s="26">
        <v>-2.8271649036427937</v>
      </c>
      <c r="AP5" s="26">
        <v>-2.2483020823576987</v>
      </c>
      <c r="AQ5" s="26">
        <v>-1.7517183962785416</v>
      </c>
      <c r="AR5" s="26">
        <v>-2.1984600363157876</v>
      </c>
      <c r="AS5" s="26"/>
    </row>
    <row r="6" spans="1:45" x14ac:dyDescent="0.2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</sheetData>
  <pageMargins left="0.7" right="0.7" top="0.75" bottom="0.75" header="0.3" footer="0.3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9"/>
  <dimension ref="A1:BH22"/>
  <sheetViews>
    <sheetView showGridLines="0" zoomScaleNormal="100" workbookViewId="0">
      <pane xSplit="2" ySplit="2" topLeftCell="BG3" activePane="bottomRight" state="frozen"/>
      <selection activeCell="CS14" sqref="CS14"/>
      <selection pane="topRight" activeCell="CS14" sqref="CS14"/>
      <selection pane="bottomLeft" activeCell="CS14" sqref="CS14"/>
      <selection pane="bottomRight" activeCell="B22" sqref="B22"/>
    </sheetView>
  </sheetViews>
  <sheetFormatPr defaultRowHeight="12" x14ac:dyDescent="0.2"/>
  <cols>
    <col min="1" max="2" width="29.7109375" style="25" customWidth="1"/>
    <col min="3" max="8" width="11.140625" style="25" customWidth="1"/>
    <col min="9" max="10" width="9" style="25" customWidth="1"/>
    <col min="11" max="16384" width="9.140625" style="25"/>
  </cols>
  <sheetData>
    <row r="1" spans="1:60" x14ac:dyDescent="0.2">
      <c r="C1" s="25" t="s">
        <v>193</v>
      </c>
      <c r="D1" s="25" t="s">
        <v>13</v>
      </c>
      <c r="E1" s="25" t="s">
        <v>18</v>
      </c>
      <c r="F1" s="25" t="s">
        <v>19</v>
      </c>
      <c r="G1" s="25" t="s">
        <v>194</v>
      </c>
      <c r="H1" s="25" t="s">
        <v>13</v>
      </c>
      <c r="I1" s="25" t="s">
        <v>18</v>
      </c>
      <c r="J1" s="25" t="s">
        <v>19</v>
      </c>
      <c r="K1" s="25" t="s">
        <v>17</v>
      </c>
      <c r="L1" s="25" t="s">
        <v>13</v>
      </c>
      <c r="M1" s="25" t="s">
        <v>18</v>
      </c>
      <c r="N1" s="25" t="s">
        <v>19</v>
      </c>
      <c r="O1" s="25" t="s">
        <v>20</v>
      </c>
      <c r="P1" s="25" t="s">
        <v>13</v>
      </c>
      <c r="Q1" s="25" t="s">
        <v>18</v>
      </c>
      <c r="R1" s="25" t="s">
        <v>19</v>
      </c>
      <c r="S1" s="25" t="s">
        <v>21</v>
      </c>
      <c r="T1" s="25" t="s">
        <v>13</v>
      </c>
      <c r="U1" s="25" t="s">
        <v>18</v>
      </c>
      <c r="V1" s="25" t="s">
        <v>19</v>
      </c>
      <c r="W1" s="25" t="s">
        <v>22</v>
      </c>
      <c r="X1" s="25" t="s">
        <v>13</v>
      </c>
      <c r="Y1" s="25" t="s">
        <v>18</v>
      </c>
      <c r="Z1" s="25" t="s">
        <v>19</v>
      </c>
      <c r="AA1" s="25" t="s">
        <v>26</v>
      </c>
      <c r="AB1" s="25" t="s">
        <v>13</v>
      </c>
      <c r="AC1" s="25" t="s">
        <v>18</v>
      </c>
      <c r="AD1" s="25" t="s">
        <v>19</v>
      </c>
      <c r="AE1" s="25" t="s">
        <v>23</v>
      </c>
      <c r="AF1" s="25" t="s">
        <v>13</v>
      </c>
      <c r="AG1" s="25" t="s">
        <v>18</v>
      </c>
      <c r="AH1" s="25" t="s">
        <v>19</v>
      </c>
      <c r="AI1" s="25" t="s">
        <v>24</v>
      </c>
      <c r="AJ1" s="25" t="s">
        <v>13</v>
      </c>
      <c r="AK1" s="25" t="s">
        <v>18</v>
      </c>
      <c r="AL1" s="25" t="s">
        <v>19</v>
      </c>
      <c r="AM1" s="25" t="s">
        <v>25</v>
      </c>
      <c r="AN1" s="25" t="s">
        <v>13</v>
      </c>
      <c r="AO1" s="25" t="s">
        <v>18</v>
      </c>
      <c r="AP1" s="25" t="s">
        <v>19</v>
      </c>
      <c r="AQ1" s="25" t="s">
        <v>50</v>
      </c>
      <c r="AR1" s="25" t="s">
        <v>13</v>
      </c>
      <c r="AS1" s="25" t="s">
        <v>18</v>
      </c>
      <c r="AT1" s="25" t="s">
        <v>19</v>
      </c>
      <c r="AU1" s="25" t="s">
        <v>87</v>
      </c>
      <c r="AV1" s="25" t="s">
        <v>13</v>
      </c>
      <c r="AW1" s="25" t="s">
        <v>18</v>
      </c>
      <c r="AX1" s="25" t="s">
        <v>19</v>
      </c>
      <c r="AY1" s="25" t="s">
        <v>93</v>
      </c>
      <c r="AZ1" s="25" t="s">
        <v>13</v>
      </c>
      <c r="BA1" s="25" t="s">
        <v>18</v>
      </c>
      <c r="BB1" s="25" t="s">
        <v>19</v>
      </c>
      <c r="BC1" s="25" t="s">
        <v>109</v>
      </c>
      <c r="BD1" s="25" t="s">
        <v>13</v>
      </c>
      <c r="BE1" s="25" t="s">
        <v>18</v>
      </c>
      <c r="BF1" s="25" t="s">
        <v>19</v>
      </c>
      <c r="BG1" s="1" t="s">
        <v>196</v>
      </c>
      <c r="BH1" s="25" t="s">
        <v>13</v>
      </c>
    </row>
    <row r="2" spans="1:60" s="1" customFormat="1" x14ac:dyDescent="0.2">
      <c r="C2" s="1" t="s">
        <v>146</v>
      </c>
      <c r="D2" s="2" t="s">
        <v>52</v>
      </c>
      <c r="E2" s="2" t="s">
        <v>53</v>
      </c>
      <c r="F2" s="2" t="s">
        <v>54</v>
      </c>
      <c r="G2" s="1" t="s">
        <v>147</v>
      </c>
      <c r="H2" s="2" t="s">
        <v>52</v>
      </c>
      <c r="I2" s="2" t="s">
        <v>53</v>
      </c>
      <c r="J2" s="2" t="s">
        <v>54</v>
      </c>
      <c r="K2" s="1" t="s">
        <v>55</v>
      </c>
      <c r="L2" s="2" t="s">
        <v>52</v>
      </c>
      <c r="M2" s="2" t="s">
        <v>53</v>
      </c>
      <c r="N2" s="2" t="s">
        <v>54</v>
      </c>
      <c r="O2" s="1" t="s">
        <v>56</v>
      </c>
      <c r="P2" s="2" t="s">
        <v>52</v>
      </c>
      <c r="Q2" s="2" t="s">
        <v>53</v>
      </c>
      <c r="R2" s="2" t="s">
        <v>54</v>
      </c>
      <c r="S2" s="2" t="s">
        <v>57</v>
      </c>
      <c r="T2" s="2" t="s">
        <v>52</v>
      </c>
      <c r="U2" s="2" t="s">
        <v>53</v>
      </c>
      <c r="V2" s="2" t="s">
        <v>54</v>
      </c>
      <c r="W2" s="2" t="s">
        <v>58</v>
      </c>
      <c r="X2" s="2" t="s">
        <v>52</v>
      </c>
      <c r="Y2" s="2" t="s">
        <v>53</v>
      </c>
      <c r="Z2" s="2" t="s">
        <v>54</v>
      </c>
      <c r="AA2" s="2" t="s">
        <v>59</v>
      </c>
      <c r="AB2" s="2" t="s">
        <v>52</v>
      </c>
      <c r="AC2" s="2" t="s">
        <v>53</v>
      </c>
      <c r="AD2" s="2" t="s">
        <v>54</v>
      </c>
      <c r="AE2" s="2" t="s">
        <v>60</v>
      </c>
      <c r="AF2" s="2" t="s">
        <v>52</v>
      </c>
      <c r="AG2" s="2" t="s">
        <v>53</v>
      </c>
      <c r="AH2" s="2" t="s">
        <v>54</v>
      </c>
      <c r="AI2" s="2" t="s">
        <v>61</v>
      </c>
      <c r="AJ2" s="2" t="s">
        <v>52</v>
      </c>
      <c r="AK2" s="2" t="s">
        <v>53</v>
      </c>
      <c r="AL2" s="2" t="s">
        <v>54</v>
      </c>
      <c r="AM2" s="2" t="s">
        <v>62</v>
      </c>
      <c r="AN2" s="2" t="s">
        <v>52</v>
      </c>
      <c r="AO2" s="2" t="s">
        <v>53</v>
      </c>
      <c r="AP2" s="2" t="s">
        <v>54</v>
      </c>
      <c r="AQ2" s="2" t="s">
        <v>63</v>
      </c>
      <c r="AR2" s="2" t="s">
        <v>52</v>
      </c>
      <c r="AS2" s="2" t="s">
        <v>53</v>
      </c>
      <c r="AT2" s="2" t="s">
        <v>54</v>
      </c>
      <c r="AU2" s="2" t="s">
        <v>80</v>
      </c>
      <c r="AV2" s="2" t="s">
        <v>52</v>
      </c>
      <c r="AW2" s="2" t="s">
        <v>53</v>
      </c>
      <c r="AX2" s="2" t="s">
        <v>54</v>
      </c>
      <c r="AY2" s="2" t="s">
        <v>98</v>
      </c>
      <c r="AZ2" s="2" t="s">
        <v>52</v>
      </c>
      <c r="BA2" s="12" t="s">
        <v>53</v>
      </c>
      <c r="BB2" s="2" t="s">
        <v>54</v>
      </c>
      <c r="BC2" s="2" t="s">
        <v>130</v>
      </c>
      <c r="BD2" s="1" t="s">
        <v>52</v>
      </c>
      <c r="BE2" s="12" t="s">
        <v>53</v>
      </c>
      <c r="BF2" s="2" t="s">
        <v>54</v>
      </c>
      <c r="BG2" s="2" t="s">
        <v>197</v>
      </c>
      <c r="BH2" s="1" t="s">
        <v>52</v>
      </c>
    </row>
    <row r="3" spans="1:60" x14ac:dyDescent="0.2">
      <c r="A3" s="25" t="s">
        <v>28</v>
      </c>
      <c r="B3" s="25" t="s">
        <v>151</v>
      </c>
      <c r="C3" s="26">
        <v>-5.0886827642599997E-2</v>
      </c>
      <c r="D3" s="26">
        <v>1.1923109949099966E-2</v>
      </c>
      <c r="E3" s="26">
        <v>0.19881444066599999</v>
      </c>
      <c r="F3" s="26">
        <v>0.17376501035690001</v>
      </c>
      <c r="G3" s="26">
        <v>-0.12173507554319997</v>
      </c>
      <c r="H3" s="26">
        <v>-6.9030760551500064E-2</v>
      </c>
      <c r="I3" s="26">
        <v>0.12602945242600003</v>
      </c>
      <c r="J3" s="26">
        <v>-4.873502575280008E-2</v>
      </c>
      <c r="K3" s="26">
        <v>5.7706359401100034E-2</v>
      </c>
      <c r="L3" s="26">
        <v>-0.53755671435829999</v>
      </c>
      <c r="M3" s="26">
        <v>-1.8238163664300033E-2</v>
      </c>
      <c r="N3" s="26">
        <v>0.63261573637759994</v>
      </c>
      <c r="O3" s="26">
        <v>0.40189324128699994</v>
      </c>
      <c r="P3" s="26">
        <v>0.29592856846710003</v>
      </c>
      <c r="Q3" s="26">
        <v>9.6057418512099951E-2</v>
      </c>
      <c r="R3" s="26">
        <v>4.4396873063700014E-2</v>
      </c>
      <c r="S3" s="26">
        <v>-0.79688423550540011</v>
      </c>
      <c r="T3" s="26">
        <v>0.98578497764100004</v>
      </c>
      <c r="U3" s="26">
        <v>0.29166983997609985</v>
      </c>
      <c r="V3" s="26">
        <v>-1.1519483385566001</v>
      </c>
      <c r="W3" s="26">
        <v>-1.3579803706514</v>
      </c>
      <c r="X3" s="26">
        <v>0.7584995876792</v>
      </c>
      <c r="Y3" s="26">
        <v>1.1808875287100999</v>
      </c>
      <c r="Z3" s="26">
        <v>5.9678947276600072E-2</v>
      </c>
      <c r="AA3" s="26">
        <v>-2.8250195981600085E-2</v>
      </c>
      <c r="AB3" s="26">
        <v>0.38429776332369997</v>
      </c>
      <c r="AC3" s="26">
        <v>-0.21640612428100006</v>
      </c>
      <c r="AD3" s="26">
        <v>0.4852134220526001</v>
      </c>
      <c r="AE3" s="26">
        <v>-0.36198443436720001</v>
      </c>
      <c r="AF3" s="26">
        <v>0.30142057309050008</v>
      </c>
      <c r="AG3" s="26">
        <v>-0.35505972965510002</v>
      </c>
      <c r="AH3" s="26">
        <v>-0.37150361570959989</v>
      </c>
      <c r="AI3" s="26">
        <v>-0.22825042194420006</v>
      </c>
      <c r="AJ3" s="26">
        <v>-0.11244316279129998</v>
      </c>
      <c r="AK3" s="26">
        <v>0.18528250309749988</v>
      </c>
      <c r="AL3" s="26">
        <v>0.46095522337999995</v>
      </c>
      <c r="AM3" s="26">
        <v>0.23829970836309997</v>
      </c>
      <c r="AN3" s="26">
        <v>5.6883504121600023E-2</v>
      </c>
      <c r="AO3" s="26">
        <v>0.12904644417629993</v>
      </c>
      <c r="AP3" s="26">
        <v>0.19335932406460005</v>
      </c>
      <c r="AQ3" s="26">
        <v>-1.530152270380006E-2</v>
      </c>
      <c r="AR3" s="26">
        <v>-6.2021296588000041E-2</v>
      </c>
      <c r="AS3" s="26">
        <v>-1.1994679210499954E-2</v>
      </c>
      <c r="AT3" s="26">
        <v>-0.17530229347420004</v>
      </c>
      <c r="AU3" s="26">
        <v>0.10754986156530004</v>
      </c>
      <c r="AV3" s="26">
        <v>0.34927278706319997</v>
      </c>
      <c r="AW3" s="26">
        <v>0.28864552422129985</v>
      </c>
      <c r="AX3" s="26">
        <v>-5.9479839421799852E-2</v>
      </c>
      <c r="AY3" s="26">
        <v>-0.40613882495359988</v>
      </c>
      <c r="AZ3" s="26">
        <v>-7.7562738163499942E-2</v>
      </c>
      <c r="BA3" s="26">
        <v>7.0107080721999976E-2</v>
      </c>
      <c r="BB3" s="26">
        <v>0.36068762331309995</v>
      </c>
      <c r="BC3" s="26">
        <v>0.51472639716610002</v>
      </c>
      <c r="BD3" s="26">
        <v>-2.7408778809400017E-2</v>
      </c>
      <c r="BE3" s="26">
        <v>0.6492610551700001</v>
      </c>
      <c r="BF3" s="26">
        <v>0.44027336858860006</v>
      </c>
      <c r="BG3" s="26">
        <v>0.22395453357140002</v>
      </c>
      <c r="BH3" s="26">
        <v>-0.17550370503340001</v>
      </c>
    </row>
    <row r="4" spans="1:60" x14ac:dyDescent="0.2">
      <c r="A4" s="25" t="s">
        <v>122</v>
      </c>
      <c r="B4" s="25" t="s">
        <v>152</v>
      </c>
      <c r="C4" s="26">
        <f t="shared" ref="C4:J4" si="0">+C6-C3-C5</f>
        <v>1.3840675460915002</v>
      </c>
      <c r="D4" s="26">
        <f t="shared" si="0"/>
        <v>1.8405093725772996</v>
      </c>
      <c r="E4" s="26">
        <f t="shared" si="0"/>
        <v>0.99018715894989984</v>
      </c>
      <c r="F4" s="26">
        <f t="shared" si="0"/>
        <v>1.0557708190334005</v>
      </c>
      <c r="G4" s="26">
        <f t="shared" si="0"/>
        <v>1.7539675671568997</v>
      </c>
      <c r="H4" s="26">
        <f t="shared" si="0"/>
        <v>1.7055358913103005</v>
      </c>
      <c r="I4" s="26">
        <f t="shared" si="0"/>
        <v>0.87131937746729959</v>
      </c>
      <c r="J4" s="26">
        <f t="shared" si="0"/>
        <v>0.11936435240400001</v>
      </c>
      <c r="K4" s="26">
        <f>+K6-K3-K5</f>
        <v>0.98639303118389976</v>
      </c>
      <c r="L4" s="26">
        <f t="shared" ref="L4:AQ4" si="1">+L6-L3-L5</f>
        <v>2.7951443301907002</v>
      </c>
      <c r="M4" s="26">
        <f t="shared" si="1"/>
        <v>1.5717491346247003</v>
      </c>
      <c r="N4" s="26">
        <f t="shared" si="1"/>
        <v>0.96584426032160065</v>
      </c>
      <c r="O4" s="26">
        <f t="shared" si="1"/>
        <v>2.4945701163926</v>
      </c>
      <c r="P4" s="26">
        <f t="shared" si="1"/>
        <v>4.2349718390705995</v>
      </c>
      <c r="Q4" s="26">
        <f t="shared" si="1"/>
        <v>2.9396905855210003</v>
      </c>
      <c r="R4" s="26">
        <f t="shared" si="1"/>
        <v>1.5011726128977994</v>
      </c>
      <c r="S4" s="26">
        <f t="shared" si="1"/>
        <v>3.4070356107989994</v>
      </c>
      <c r="T4" s="26">
        <f t="shared" si="1"/>
        <v>1.1307308702084999</v>
      </c>
      <c r="U4" s="26">
        <f t="shared" si="1"/>
        <v>2.5777338072952003</v>
      </c>
      <c r="V4" s="26">
        <f t="shared" si="1"/>
        <v>2.6279526046244999</v>
      </c>
      <c r="W4" s="26">
        <f t="shared" si="1"/>
        <v>1.7423136895526001</v>
      </c>
      <c r="X4" s="26">
        <f t="shared" si="1"/>
        <v>-1.5023570168706999</v>
      </c>
      <c r="Y4" s="26">
        <f t="shared" si="1"/>
        <v>-0.42606490826429999</v>
      </c>
      <c r="Z4" s="26">
        <f t="shared" si="1"/>
        <v>-0.53694330110479971</v>
      </c>
      <c r="AA4" s="26">
        <f t="shared" si="1"/>
        <v>0.10779372448249984</v>
      </c>
      <c r="AB4" s="26">
        <f t="shared" si="1"/>
        <v>-0.4107495784713</v>
      </c>
      <c r="AC4" s="26">
        <f t="shared" si="1"/>
        <v>0.13443451245270002</v>
      </c>
      <c r="AD4" s="26">
        <f t="shared" si="1"/>
        <v>-1.6721204527173001</v>
      </c>
      <c r="AE4" s="26">
        <f t="shared" si="1"/>
        <v>0.38449794172899993</v>
      </c>
      <c r="AF4" s="26">
        <f t="shared" si="1"/>
        <v>-0.27886839083830006</v>
      </c>
      <c r="AG4" s="26">
        <f t="shared" si="1"/>
        <v>-0.82674724962019996</v>
      </c>
      <c r="AH4" s="26">
        <f t="shared" si="1"/>
        <v>-1.9671551769819002</v>
      </c>
      <c r="AI4" s="26">
        <f t="shared" si="1"/>
        <v>-0.28189730353970044</v>
      </c>
      <c r="AJ4" s="26">
        <f t="shared" si="1"/>
        <v>-1.8164617023567</v>
      </c>
      <c r="AK4" s="26">
        <f t="shared" si="1"/>
        <v>-3.2513790755427001</v>
      </c>
      <c r="AL4" s="26">
        <f t="shared" si="1"/>
        <v>-3.3631580408282002</v>
      </c>
      <c r="AM4" s="26">
        <f t="shared" si="1"/>
        <v>-2.3846964973995997</v>
      </c>
      <c r="AN4" s="26">
        <f t="shared" si="1"/>
        <v>-1.0794793540888001</v>
      </c>
      <c r="AO4" s="26">
        <f t="shared" si="1"/>
        <v>-1.2679748191418001</v>
      </c>
      <c r="AP4" s="26">
        <f t="shared" si="1"/>
        <v>-3.7153531401913003</v>
      </c>
      <c r="AQ4" s="26">
        <f t="shared" si="1"/>
        <v>-0.87329516265039964</v>
      </c>
      <c r="AR4" s="26">
        <f t="shared" ref="AR4" si="2">+AR6-AR3-AR5</f>
        <v>0.68735809194210007</v>
      </c>
      <c r="AS4" s="26">
        <f>+AS6-AS3-AS5</f>
        <v>-2.1635319205729999</v>
      </c>
      <c r="AT4" s="26">
        <f t="shared" ref="AT4:AU4" si="3">+AT6-AT3-AT5</f>
        <v>-3.4575995357983</v>
      </c>
      <c r="AU4" s="26">
        <f t="shared" si="3"/>
        <v>-0.88649769589650007</v>
      </c>
      <c r="AV4" s="26">
        <f t="shared" ref="AV4:AW4" si="4">+AV6-AV3-AV5</f>
        <v>-1.3630449349659999</v>
      </c>
      <c r="AW4" s="26">
        <f t="shared" si="4"/>
        <v>-2.7478857050159</v>
      </c>
      <c r="AX4" s="26">
        <f>+AX6-AX3-AX5+0.15</f>
        <v>-3.9175433700069004</v>
      </c>
      <c r="AY4" s="26">
        <f t="shared" ref="AY4:AZ4" si="5">+AY6-AY3-AY5</f>
        <v>-0.28006402976239864</v>
      </c>
      <c r="AZ4" s="26">
        <f t="shared" si="5"/>
        <v>-1.2862894151097999</v>
      </c>
      <c r="BA4" s="26">
        <f t="shared" ref="BA4:BC4" si="6">+BA6-BA3-BA5</f>
        <v>-2.6625955900641003</v>
      </c>
      <c r="BB4" s="26">
        <f t="shared" si="6"/>
        <v>-1.9577171474456003</v>
      </c>
      <c r="BC4" s="26">
        <f t="shared" si="6"/>
        <v>-0.55442899970130044</v>
      </c>
      <c r="BD4" s="26">
        <f t="shared" ref="BD4:BF4" si="7">+BD6-BD3-BD5</f>
        <v>-1.2698335349271999</v>
      </c>
      <c r="BE4" s="28">
        <f t="shared" si="7"/>
        <v>-0.9105719549122</v>
      </c>
      <c r="BF4" s="26">
        <f t="shared" si="7"/>
        <v>-2.0582422116361001</v>
      </c>
      <c r="BG4" s="26">
        <f>+BG6-BG3-BG5</f>
        <v>-1.7515859316014002</v>
      </c>
      <c r="BH4" s="26">
        <f>+BH6-BH3-BH5</f>
        <v>-0.66951819425040004</v>
      </c>
    </row>
    <row r="5" spans="1:60" x14ac:dyDescent="0.2">
      <c r="A5" s="25" t="s">
        <v>90</v>
      </c>
      <c r="B5" s="25" t="s">
        <v>153</v>
      </c>
      <c r="C5" s="26">
        <v>0.71651083298209994</v>
      </c>
      <c r="D5" s="26">
        <v>0.43135224371679992</v>
      </c>
      <c r="E5" s="26">
        <v>1.0838793886155</v>
      </c>
      <c r="F5" s="26">
        <v>0.88720300820519993</v>
      </c>
      <c r="G5" s="26">
        <v>0.39040881022959989</v>
      </c>
      <c r="H5" s="26">
        <v>0.24268776856189994</v>
      </c>
      <c r="I5" s="26">
        <v>1.2811302380326002</v>
      </c>
      <c r="J5" s="26">
        <v>1.8441584385284002</v>
      </c>
      <c r="K5" s="26">
        <v>1.8106707190846001</v>
      </c>
      <c r="L5" s="26">
        <v>-0.65344874257670016</v>
      </c>
      <c r="M5" s="26">
        <v>0.53403199386650002</v>
      </c>
      <c r="N5" s="26">
        <v>-0.58889767315970043</v>
      </c>
      <c r="O5" s="26">
        <v>-0.69283244899140006</v>
      </c>
      <c r="P5" s="26">
        <v>-2.6481908639384999</v>
      </c>
      <c r="Q5" s="26">
        <v>-2.1125233131634</v>
      </c>
      <c r="R5" s="26">
        <v>-0.40650908695499993</v>
      </c>
      <c r="S5" s="26">
        <v>0.32178348516980032</v>
      </c>
      <c r="T5" s="26">
        <v>-0.3847951200145</v>
      </c>
      <c r="U5" s="26">
        <v>-0.36426327195830005</v>
      </c>
      <c r="V5" s="26">
        <v>0.33433227569819995</v>
      </c>
      <c r="W5" s="26">
        <v>9.5792701832099966E-2</v>
      </c>
      <c r="X5" s="26">
        <v>-0.49476584678470009</v>
      </c>
      <c r="Y5" s="26">
        <v>-0.3102625995446</v>
      </c>
      <c r="Z5" s="26">
        <v>0.5402168658923997</v>
      </c>
      <c r="AA5" s="26">
        <v>-0.18781467598729978</v>
      </c>
      <c r="AB5" s="26">
        <v>-0.70938870431119994</v>
      </c>
      <c r="AC5" s="26">
        <v>0.16669998596410004</v>
      </c>
      <c r="AD5" s="26">
        <v>0.84089211707729994</v>
      </c>
      <c r="AE5" s="26">
        <v>0.27927183782390003</v>
      </c>
      <c r="AF5" s="26">
        <v>-4.4829693611799996E-2</v>
      </c>
      <c r="AG5" s="26">
        <v>0.95091935968529995</v>
      </c>
      <c r="AH5" s="26">
        <v>1.5658240989976002</v>
      </c>
      <c r="AI5" s="26">
        <v>1.0383535660436005</v>
      </c>
      <c r="AJ5" s="26">
        <v>0.10663304015500012</v>
      </c>
      <c r="AK5" s="26">
        <v>1.3066569207502001</v>
      </c>
      <c r="AL5" s="26">
        <v>1.2899265719847004</v>
      </c>
      <c r="AM5" s="26">
        <v>0.75205309964549993</v>
      </c>
      <c r="AN5" s="26">
        <v>-0.73350150968360006</v>
      </c>
      <c r="AO5" s="26">
        <v>-0.60123146953240014</v>
      </c>
      <c r="AP5" s="26">
        <v>2.0016841410657005</v>
      </c>
      <c r="AQ5" s="26">
        <v>0.80046712720729973</v>
      </c>
      <c r="AR5" s="26">
        <v>-1.444867716996</v>
      </c>
      <c r="AS5" s="26">
        <v>0.94409234312369994</v>
      </c>
      <c r="AT5" s="26">
        <v>1.3994505189175002</v>
      </c>
      <c r="AU5" s="26">
        <v>-0.1314090844986</v>
      </c>
      <c r="AV5" s="26">
        <v>-0.94821641911620014</v>
      </c>
      <c r="AW5" s="26">
        <v>1.1868537575789</v>
      </c>
      <c r="AX5" s="26">
        <v>1.3973836719192003</v>
      </c>
      <c r="AY5" s="26">
        <v>7.7718622801985476E-3</v>
      </c>
      <c r="AZ5" s="26">
        <v>-0.94275976798460004</v>
      </c>
      <c r="BA5" s="26">
        <v>1.6496277636246002</v>
      </c>
      <c r="BB5" s="26">
        <v>1.4371061527076003</v>
      </c>
      <c r="BC5" s="26">
        <v>0.24061499232800043</v>
      </c>
      <c r="BD5" s="26">
        <v>-1.1776552979434001</v>
      </c>
      <c r="BE5" s="28">
        <v>0.89994788752019994</v>
      </c>
      <c r="BF5" s="26">
        <v>0.87699403450549995</v>
      </c>
      <c r="BG5" s="26">
        <v>0.27378629827340001</v>
      </c>
      <c r="BH5" s="26">
        <v>-6.4440976846399989E-2</v>
      </c>
    </row>
    <row r="6" spans="1:60" x14ac:dyDescent="0.2">
      <c r="A6" s="25" t="s">
        <v>29</v>
      </c>
      <c r="B6" s="25" t="s">
        <v>154</v>
      </c>
      <c r="C6" s="26">
        <v>2.0496915514310001</v>
      </c>
      <c r="D6" s="26">
        <v>2.2837847262431996</v>
      </c>
      <c r="E6" s="26">
        <v>2.2728809882314001</v>
      </c>
      <c r="F6" s="26">
        <v>2.1167388375955003</v>
      </c>
      <c r="G6" s="26">
        <v>2.0226413018432998</v>
      </c>
      <c r="H6" s="26">
        <v>1.8791928993207003</v>
      </c>
      <c r="I6" s="26">
        <v>2.2784790679258999</v>
      </c>
      <c r="J6" s="26">
        <v>1.9147877651796001</v>
      </c>
      <c r="K6" s="26">
        <v>2.8547701096695999</v>
      </c>
      <c r="L6" s="26">
        <v>1.6041388732557</v>
      </c>
      <c r="M6" s="26">
        <v>2.0875429648269002</v>
      </c>
      <c r="N6" s="26">
        <v>1.0095623235395002</v>
      </c>
      <c r="O6" s="26">
        <v>2.2036309086881998</v>
      </c>
      <c r="P6" s="26">
        <v>1.8827095435992001</v>
      </c>
      <c r="Q6" s="26">
        <v>0.92322469086969994</v>
      </c>
      <c r="R6" s="26">
        <v>1.1390603990064996</v>
      </c>
      <c r="S6" s="26">
        <v>2.9319348604633997</v>
      </c>
      <c r="T6" s="26">
        <v>1.731720727835</v>
      </c>
      <c r="U6" s="26">
        <v>2.5051403753130002</v>
      </c>
      <c r="V6" s="26">
        <v>1.8103365417660999</v>
      </c>
      <c r="W6" s="26">
        <v>0.48012602073329996</v>
      </c>
      <c r="X6" s="26">
        <v>-1.2386232759761999</v>
      </c>
      <c r="Y6" s="26">
        <v>0.44456002090119989</v>
      </c>
      <c r="Z6" s="26">
        <v>6.295251206420005E-2</v>
      </c>
      <c r="AA6" s="26">
        <v>-0.10827114748640003</v>
      </c>
      <c r="AB6" s="26">
        <v>-0.73584051945879991</v>
      </c>
      <c r="AC6" s="26">
        <v>8.4728374135799978E-2</v>
      </c>
      <c r="AD6" s="26">
        <v>-0.34601491358740005</v>
      </c>
      <c r="AE6" s="26">
        <v>0.30178534518569994</v>
      </c>
      <c r="AF6" s="26">
        <v>-2.2277511359599999E-2</v>
      </c>
      <c r="AG6" s="26">
        <v>-0.23088761958999998</v>
      </c>
      <c r="AH6" s="26">
        <v>-0.77283469369390001</v>
      </c>
      <c r="AI6" s="26">
        <v>0.52820584055969999</v>
      </c>
      <c r="AJ6" s="26">
        <v>-1.8222718249929999</v>
      </c>
      <c r="AK6" s="26">
        <v>-1.7594396516950002</v>
      </c>
      <c r="AL6" s="26">
        <v>-1.6122762454635</v>
      </c>
      <c r="AM6" s="26">
        <v>-1.3943436893909997</v>
      </c>
      <c r="AN6" s="26">
        <v>-1.7560973596508</v>
      </c>
      <c r="AO6" s="26">
        <v>-1.7401598444979003</v>
      </c>
      <c r="AP6" s="26">
        <v>-1.5203096750609997</v>
      </c>
      <c r="AQ6" s="26">
        <v>-8.8129558146899961E-2</v>
      </c>
      <c r="AR6" s="26">
        <v>-0.8195309216419</v>
      </c>
      <c r="AS6" s="26">
        <v>-1.2314342566598</v>
      </c>
      <c r="AT6" s="26">
        <v>-2.233451310355</v>
      </c>
      <c r="AU6" s="26">
        <v>-0.91035691882979997</v>
      </c>
      <c r="AV6" s="26">
        <v>-1.961988567019</v>
      </c>
      <c r="AW6" s="26">
        <v>-1.2723864232157001</v>
      </c>
      <c r="AX6" s="26">
        <v>-2.7296395375094997</v>
      </c>
      <c r="AY6" s="26">
        <v>-0.67843099243579996</v>
      </c>
      <c r="AZ6" s="26">
        <v>-2.3066119212578999</v>
      </c>
      <c r="BA6" s="26">
        <v>-0.94286074571749989</v>
      </c>
      <c r="BB6" s="26">
        <v>-0.15992337142489998</v>
      </c>
      <c r="BC6" s="26">
        <v>0.20091238979280002</v>
      </c>
      <c r="BD6" s="26">
        <v>-2.4748976116799999</v>
      </c>
      <c r="BE6" s="28">
        <v>0.63863698777800004</v>
      </c>
      <c r="BF6" s="26">
        <v>-0.74097480854200004</v>
      </c>
      <c r="BG6" s="26">
        <v>-1.2538450997566002</v>
      </c>
      <c r="BH6" s="26">
        <v>-0.90946287613020005</v>
      </c>
    </row>
    <row r="7" spans="1:60" x14ac:dyDescent="0.2">
      <c r="A7" s="25" t="s">
        <v>30</v>
      </c>
      <c r="B7" s="25" t="s">
        <v>155</v>
      </c>
      <c r="C7" s="26">
        <v>1.3101751397585002</v>
      </c>
      <c r="D7" s="26">
        <v>2.2924772436952998</v>
      </c>
      <c r="E7" s="26">
        <v>1.8584016474286</v>
      </c>
      <c r="F7" s="26">
        <v>1.6124919114151</v>
      </c>
      <c r="G7" s="26">
        <v>1.4395786410790001</v>
      </c>
      <c r="H7" s="26">
        <v>1.4392492985921002</v>
      </c>
      <c r="I7" s="26">
        <v>1.5396930071138</v>
      </c>
      <c r="J7" s="26">
        <v>1.3200881380901002</v>
      </c>
      <c r="K7" s="26">
        <v>1.7425757170177001</v>
      </c>
      <c r="L7" s="26">
        <v>1.5338916514431</v>
      </c>
      <c r="M7" s="26">
        <v>1.2592039218242999</v>
      </c>
      <c r="N7" s="26">
        <v>1.2084926523218</v>
      </c>
      <c r="O7" s="26">
        <v>1.7168908353805998</v>
      </c>
      <c r="P7" s="26">
        <v>1.7482547868192</v>
      </c>
      <c r="Q7" s="26">
        <v>1.2807218096372999</v>
      </c>
      <c r="R7" s="26">
        <v>1.7649873579476998</v>
      </c>
      <c r="S7" s="26">
        <v>1.6033429524502998</v>
      </c>
      <c r="T7" s="26">
        <v>1.371433002734</v>
      </c>
      <c r="U7" s="26">
        <v>2.0794300123791003</v>
      </c>
      <c r="V7" s="26">
        <v>1.5335254653213002</v>
      </c>
      <c r="W7" s="26">
        <v>0.42524150383079995</v>
      </c>
      <c r="X7" s="26">
        <v>-0.42548380008179998</v>
      </c>
      <c r="Y7" s="26">
        <v>-0.6032200898958</v>
      </c>
      <c r="Z7" s="26">
        <v>-0.29645541947109993</v>
      </c>
      <c r="AA7" s="26">
        <v>-0.41222981702700001</v>
      </c>
      <c r="AB7" s="26">
        <v>-0.68828086479579997</v>
      </c>
      <c r="AC7" s="26">
        <v>-0.69796550872969998</v>
      </c>
      <c r="AD7" s="26">
        <v>-0.27165968409280006</v>
      </c>
      <c r="AE7" s="26">
        <v>-0.56378290171919998</v>
      </c>
      <c r="AF7" s="26">
        <v>-0.59259018031419997</v>
      </c>
      <c r="AG7" s="26">
        <v>-1.1529448077779001</v>
      </c>
      <c r="AH7" s="26">
        <v>-0.79777042801010001</v>
      </c>
      <c r="AI7" s="26">
        <v>-0.3316308935967</v>
      </c>
      <c r="AJ7" s="26">
        <v>-1.0709267289104001</v>
      </c>
      <c r="AK7" s="26">
        <v>-1.5371580893983001</v>
      </c>
      <c r="AL7" s="26">
        <v>-1.3351107753367</v>
      </c>
      <c r="AM7" s="26">
        <v>-1.4250600569675997</v>
      </c>
      <c r="AN7" s="26">
        <v>-1.6328864723762999</v>
      </c>
      <c r="AO7" s="26">
        <v>-2.1544567052290002</v>
      </c>
      <c r="AP7" s="26">
        <v>-2.3045897041012</v>
      </c>
      <c r="AQ7" s="26">
        <v>-0.95958977033830006</v>
      </c>
      <c r="AR7" s="26">
        <v>-0.53944247352980002</v>
      </c>
      <c r="AS7" s="26">
        <v>-1.8349356441347</v>
      </c>
      <c r="AT7" s="26">
        <v>-2.1859145265361999</v>
      </c>
      <c r="AU7" s="26">
        <v>-2.1560464508243</v>
      </c>
      <c r="AV7" s="26">
        <v>-1.7914446399371999</v>
      </c>
      <c r="AW7" s="26">
        <v>-1.6178696324426001</v>
      </c>
      <c r="AX7" s="26">
        <v>-2.6870660623601998</v>
      </c>
      <c r="AY7" s="26">
        <v>-1.9391900892617</v>
      </c>
      <c r="AZ7" s="26">
        <v>-2.1679188263221998</v>
      </c>
      <c r="BA7" s="26">
        <v>-2.0610736148496001</v>
      </c>
      <c r="BB7" s="26">
        <v>-0.86557740075439993</v>
      </c>
      <c r="BC7" s="26">
        <v>-1.0833891214289999</v>
      </c>
      <c r="BD7" s="26">
        <v>-2.1496994272452996</v>
      </c>
      <c r="BE7" s="28">
        <v>-1.1215527423253999</v>
      </c>
      <c r="BF7" s="26">
        <v>-0.79718958182720001</v>
      </c>
      <c r="BG7" s="26">
        <v>-1.9669798686497002</v>
      </c>
      <c r="BH7" s="26">
        <v>-1.1921980051747001</v>
      </c>
    </row>
    <row r="8" spans="1:60" x14ac:dyDescent="0.2">
      <c r="AV8" s="26"/>
    </row>
    <row r="9" spans="1:60" x14ac:dyDescent="0.2">
      <c r="A9" s="29"/>
    </row>
    <row r="10" spans="1:60" s="28" customFormat="1" x14ac:dyDescent="0.2">
      <c r="A10" s="25"/>
      <c r="B10" s="25"/>
    </row>
    <row r="11" spans="1:60" s="28" customFormat="1" x14ac:dyDescent="0.2">
      <c r="A11" s="25"/>
      <c r="B11" s="25"/>
    </row>
    <row r="12" spans="1:60" s="28" customFormat="1" x14ac:dyDescent="0.2">
      <c r="A12" s="25"/>
      <c r="B12" s="25"/>
    </row>
    <row r="13" spans="1:60" s="28" customFormat="1" x14ac:dyDescent="0.2">
      <c r="A13" s="25"/>
      <c r="B13" s="25"/>
    </row>
    <row r="14" spans="1:60" s="28" customFormat="1" x14ac:dyDescent="0.2">
      <c r="A14" s="25"/>
      <c r="B14" s="25"/>
    </row>
    <row r="15" spans="1:60" x14ac:dyDescent="0.2">
      <c r="AP15" s="30"/>
      <c r="AQ15" s="30"/>
      <c r="AR15" s="30"/>
      <c r="AS15" s="30"/>
      <c r="AT15" s="30"/>
      <c r="AU15" s="30"/>
      <c r="AV15" s="30"/>
      <c r="AW15" s="30"/>
    </row>
    <row r="16" spans="1:60" x14ac:dyDescent="0.2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</row>
    <row r="17" spans="3:60" x14ac:dyDescent="0.2">
      <c r="AM17" s="26"/>
      <c r="AN17" s="26"/>
      <c r="AO17" s="26"/>
      <c r="AP17" s="32"/>
      <c r="AQ17" s="30"/>
      <c r="AR17" s="30"/>
      <c r="AS17" s="30"/>
      <c r="AT17" s="30"/>
      <c r="AU17" s="30"/>
      <c r="AV17" s="30"/>
      <c r="AW17" s="30"/>
    </row>
    <row r="18" spans="3:60" x14ac:dyDescent="0.2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 spans="3:60" x14ac:dyDescent="0.2"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</row>
    <row r="20" spans="3:60" x14ac:dyDescent="0.2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3:60" x14ac:dyDescent="0.2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3:60" x14ac:dyDescent="0.2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</sheetData>
  <pageMargins left="0.7" right="0.7" top="0.75" bottom="0.75" header="0.3" footer="0.3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24"/>
  <dimension ref="A1:AR28"/>
  <sheetViews>
    <sheetView showGridLines="0" zoomScaleNormal="100" workbookViewId="0">
      <pane xSplit="2" ySplit="2" topLeftCell="AQ3" activePane="bottomRight" state="frozen"/>
      <selection activeCell="CS14" sqref="CS14"/>
      <selection pane="topRight" activeCell="CS14" sqref="CS14"/>
      <selection pane="bottomLeft" activeCell="CS14" sqref="CS14"/>
      <selection pane="bottomRight" activeCell="AR27" sqref="AR27"/>
    </sheetView>
  </sheetViews>
  <sheetFormatPr defaultRowHeight="12" x14ac:dyDescent="0.2"/>
  <cols>
    <col min="1" max="1" width="38" style="33" bestFit="1" customWidth="1"/>
    <col min="2" max="2" width="35.85546875" style="33" customWidth="1"/>
    <col min="3" max="3" width="10.42578125" style="33" bestFit="1" customWidth="1"/>
    <col min="4" max="14" width="10.5703125" style="33" bestFit="1" customWidth="1"/>
    <col min="15" max="15" width="10.42578125" style="33" customWidth="1"/>
    <col min="16" max="16" width="10.5703125" style="33" bestFit="1" customWidth="1"/>
    <col min="17" max="17" width="10.42578125" style="33" customWidth="1"/>
    <col min="18" max="18" width="11.85546875" style="33" bestFit="1" customWidth="1"/>
    <col min="19" max="19" width="10.42578125" style="33" customWidth="1"/>
    <col min="20" max="24" width="10.5703125" style="33" bestFit="1" customWidth="1"/>
    <col min="25" max="25" width="10.42578125" style="33" bestFit="1" customWidth="1"/>
    <col min="26" max="26" width="10.5703125" style="33" bestFit="1" customWidth="1"/>
    <col min="27" max="29" width="14.7109375" style="33" customWidth="1"/>
    <col min="30" max="31" width="13.85546875" style="33" customWidth="1"/>
    <col min="32" max="33" width="10.5703125" style="33" bestFit="1" customWidth="1"/>
    <col min="34" max="34" width="10.140625" style="33" customWidth="1"/>
    <col min="35" max="35" width="10.7109375" style="33" customWidth="1"/>
    <col min="36" max="36" width="11.140625" style="33" customWidth="1"/>
    <col min="37" max="40" width="10.42578125" style="33" bestFit="1" customWidth="1"/>
    <col min="41" max="216" width="9.140625" style="33"/>
    <col min="217" max="217" width="25.28515625" style="33" customWidth="1"/>
    <col min="218" max="218" width="24.5703125" style="33" customWidth="1"/>
    <col min="219" max="249" width="0" style="33" hidden="1" customWidth="1"/>
    <col min="250" max="270" width="10.42578125" style="33" bestFit="1" customWidth="1"/>
    <col min="271" max="271" width="10.42578125" style="33" customWidth="1"/>
    <col min="272" max="272" width="10.42578125" style="33" bestFit="1" customWidth="1"/>
    <col min="273" max="273" width="10.42578125" style="33" customWidth="1"/>
    <col min="274" max="274" width="10.42578125" style="33" bestFit="1" customWidth="1"/>
    <col min="275" max="275" width="10.42578125" style="33" customWidth="1"/>
    <col min="276" max="280" width="10.42578125" style="33" bestFit="1" customWidth="1"/>
    <col min="281" max="281" width="10.28515625" style="33" bestFit="1" customWidth="1"/>
    <col min="282" max="283" width="10.42578125" style="33" bestFit="1" customWidth="1"/>
    <col min="284" max="472" width="9.140625" style="33"/>
    <col min="473" max="473" width="25.28515625" style="33" customWidth="1"/>
    <col min="474" max="474" width="24.5703125" style="33" customWidth="1"/>
    <col min="475" max="505" width="0" style="33" hidden="1" customWidth="1"/>
    <col min="506" max="526" width="10.42578125" style="33" bestFit="1" customWidth="1"/>
    <col min="527" max="527" width="10.42578125" style="33" customWidth="1"/>
    <col min="528" max="528" width="10.42578125" style="33" bestFit="1" customWidth="1"/>
    <col min="529" max="529" width="10.42578125" style="33" customWidth="1"/>
    <col min="530" max="530" width="10.42578125" style="33" bestFit="1" customWidth="1"/>
    <col min="531" max="531" width="10.42578125" style="33" customWidth="1"/>
    <col min="532" max="536" width="10.42578125" style="33" bestFit="1" customWidth="1"/>
    <col min="537" max="537" width="10.28515625" style="33" bestFit="1" customWidth="1"/>
    <col min="538" max="539" width="10.42578125" style="33" bestFit="1" customWidth="1"/>
    <col min="540" max="728" width="9.140625" style="33"/>
    <col min="729" max="729" width="25.28515625" style="33" customWidth="1"/>
    <col min="730" max="730" width="24.5703125" style="33" customWidth="1"/>
    <col min="731" max="761" width="0" style="33" hidden="1" customWidth="1"/>
    <col min="762" max="782" width="10.42578125" style="33" bestFit="1" customWidth="1"/>
    <col min="783" max="783" width="10.42578125" style="33" customWidth="1"/>
    <col min="784" max="784" width="10.42578125" style="33" bestFit="1" customWidth="1"/>
    <col min="785" max="785" width="10.42578125" style="33" customWidth="1"/>
    <col min="786" max="786" width="10.42578125" style="33" bestFit="1" customWidth="1"/>
    <col min="787" max="787" width="10.42578125" style="33" customWidth="1"/>
    <col min="788" max="792" width="10.42578125" style="33" bestFit="1" customWidth="1"/>
    <col min="793" max="793" width="10.28515625" style="33" bestFit="1" customWidth="1"/>
    <col min="794" max="795" width="10.42578125" style="33" bestFit="1" customWidth="1"/>
    <col min="796" max="984" width="9.140625" style="33"/>
    <col min="985" max="985" width="25.28515625" style="33" customWidth="1"/>
    <col min="986" max="986" width="24.5703125" style="33" customWidth="1"/>
    <col min="987" max="1017" width="0" style="33" hidden="1" customWidth="1"/>
    <col min="1018" max="1038" width="10.42578125" style="33" bestFit="1" customWidth="1"/>
    <col min="1039" max="1039" width="10.42578125" style="33" customWidth="1"/>
    <col min="1040" max="1040" width="10.42578125" style="33" bestFit="1" customWidth="1"/>
    <col min="1041" max="1041" width="10.42578125" style="33" customWidth="1"/>
    <col min="1042" max="1042" width="10.42578125" style="33" bestFit="1" customWidth="1"/>
    <col min="1043" max="1043" width="10.42578125" style="33" customWidth="1"/>
    <col min="1044" max="1048" width="10.42578125" style="33" bestFit="1" customWidth="1"/>
    <col min="1049" max="1049" width="10.28515625" style="33" bestFit="1" customWidth="1"/>
    <col min="1050" max="1051" width="10.42578125" style="33" bestFit="1" customWidth="1"/>
    <col min="1052" max="1240" width="9.140625" style="33"/>
    <col min="1241" max="1241" width="25.28515625" style="33" customWidth="1"/>
    <col min="1242" max="1242" width="24.5703125" style="33" customWidth="1"/>
    <col min="1243" max="1273" width="0" style="33" hidden="1" customWidth="1"/>
    <col min="1274" max="1294" width="10.42578125" style="33" bestFit="1" customWidth="1"/>
    <col min="1295" max="1295" width="10.42578125" style="33" customWidth="1"/>
    <col min="1296" max="1296" width="10.42578125" style="33" bestFit="1" customWidth="1"/>
    <col min="1297" max="1297" width="10.42578125" style="33" customWidth="1"/>
    <col min="1298" max="1298" width="10.42578125" style="33" bestFit="1" customWidth="1"/>
    <col min="1299" max="1299" width="10.42578125" style="33" customWidth="1"/>
    <col min="1300" max="1304" width="10.42578125" style="33" bestFit="1" customWidth="1"/>
    <col min="1305" max="1305" width="10.28515625" style="33" bestFit="1" customWidth="1"/>
    <col min="1306" max="1307" width="10.42578125" style="33" bestFit="1" customWidth="1"/>
    <col min="1308" max="1496" width="9.140625" style="33"/>
    <col min="1497" max="1497" width="25.28515625" style="33" customWidth="1"/>
    <col min="1498" max="1498" width="24.5703125" style="33" customWidth="1"/>
    <col min="1499" max="1529" width="0" style="33" hidden="1" customWidth="1"/>
    <col min="1530" max="1550" width="10.42578125" style="33" bestFit="1" customWidth="1"/>
    <col min="1551" max="1551" width="10.42578125" style="33" customWidth="1"/>
    <col min="1552" max="1552" width="10.42578125" style="33" bestFit="1" customWidth="1"/>
    <col min="1553" max="1553" width="10.42578125" style="33" customWidth="1"/>
    <col min="1554" max="1554" width="10.42578125" style="33" bestFit="1" customWidth="1"/>
    <col min="1555" max="1555" width="10.42578125" style="33" customWidth="1"/>
    <col min="1556" max="1560" width="10.42578125" style="33" bestFit="1" customWidth="1"/>
    <col min="1561" max="1561" width="10.28515625" style="33" bestFit="1" customWidth="1"/>
    <col min="1562" max="1563" width="10.42578125" style="33" bestFit="1" customWidth="1"/>
    <col min="1564" max="1752" width="9.140625" style="33"/>
    <col min="1753" max="1753" width="25.28515625" style="33" customWidth="1"/>
    <col min="1754" max="1754" width="24.5703125" style="33" customWidth="1"/>
    <col min="1755" max="1785" width="0" style="33" hidden="1" customWidth="1"/>
    <col min="1786" max="1806" width="10.42578125" style="33" bestFit="1" customWidth="1"/>
    <col min="1807" max="1807" width="10.42578125" style="33" customWidth="1"/>
    <col min="1808" max="1808" width="10.42578125" style="33" bestFit="1" customWidth="1"/>
    <col min="1809" max="1809" width="10.42578125" style="33" customWidth="1"/>
    <col min="1810" max="1810" width="10.42578125" style="33" bestFit="1" customWidth="1"/>
    <col min="1811" max="1811" width="10.42578125" style="33" customWidth="1"/>
    <col min="1812" max="1816" width="10.42578125" style="33" bestFit="1" customWidth="1"/>
    <col min="1817" max="1817" width="10.28515625" style="33" bestFit="1" customWidth="1"/>
    <col min="1818" max="1819" width="10.42578125" style="33" bestFit="1" customWidth="1"/>
    <col min="1820" max="2008" width="9.140625" style="33"/>
    <col min="2009" max="2009" width="25.28515625" style="33" customWidth="1"/>
    <col min="2010" max="2010" width="24.5703125" style="33" customWidth="1"/>
    <col min="2011" max="2041" width="0" style="33" hidden="1" customWidth="1"/>
    <col min="2042" max="2062" width="10.42578125" style="33" bestFit="1" customWidth="1"/>
    <col min="2063" max="2063" width="10.42578125" style="33" customWidth="1"/>
    <col min="2064" max="2064" width="10.42578125" style="33" bestFit="1" customWidth="1"/>
    <col min="2065" max="2065" width="10.42578125" style="33" customWidth="1"/>
    <col min="2066" max="2066" width="10.42578125" style="33" bestFit="1" customWidth="1"/>
    <col min="2067" max="2067" width="10.42578125" style="33" customWidth="1"/>
    <col min="2068" max="2072" width="10.42578125" style="33" bestFit="1" customWidth="1"/>
    <col min="2073" max="2073" width="10.28515625" style="33" bestFit="1" customWidth="1"/>
    <col min="2074" max="2075" width="10.42578125" style="33" bestFit="1" customWidth="1"/>
    <col min="2076" max="2264" width="9.140625" style="33"/>
    <col min="2265" max="2265" width="25.28515625" style="33" customWidth="1"/>
    <col min="2266" max="2266" width="24.5703125" style="33" customWidth="1"/>
    <col min="2267" max="2297" width="0" style="33" hidden="1" customWidth="1"/>
    <col min="2298" max="2318" width="10.42578125" style="33" bestFit="1" customWidth="1"/>
    <col min="2319" max="2319" width="10.42578125" style="33" customWidth="1"/>
    <col min="2320" max="2320" width="10.42578125" style="33" bestFit="1" customWidth="1"/>
    <col min="2321" max="2321" width="10.42578125" style="33" customWidth="1"/>
    <col min="2322" max="2322" width="10.42578125" style="33" bestFit="1" customWidth="1"/>
    <col min="2323" max="2323" width="10.42578125" style="33" customWidth="1"/>
    <col min="2324" max="2328" width="10.42578125" style="33" bestFit="1" customWidth="1"/>
    <col min="2329" max="2329" width="10.28515625" style="33" bestFit="1" customWidth="1"/>
    <col min="2330" max="2331" width="10.42578125" style="33" bestFit="1" customWidth="1"/>
    <col min="2332" max="2520" width="9.140625" style="33"/>
    <col min="2521" max="2521" width="25.28515625" style="33" customWidth="1"/>
    <col min="2522" max="2522" width="24.5703125" style="33" customWidth="1"/>
    <col min="2523" max="2553" width="0" style="33" hidden="1" customWidth="1"/>
    <col min="2554" max="2574" width="10.42578125" style="33" bestFit="1" customWidth="1"/>
    <col min="2575" max="2575" width="10.42578125" style="33" customWidth="1"/>
    <col min="2576" max="2576" width="10.42578125" style="33" bestFit="1" customWidth="1"/>
    <col min="2577" max="2577" width="10.42578125" style="33" customWidth="1"/>
    <col min="2578" max="2578" width="10.42578125" style="33" bestFit="1" customWidth="1"/>
    <col min="2579" max="2579" width="10.42578125" style="33" customWidth="1"/>
    <col min="2580" max="2584" width="10.42578125" style="33" bestFit="1" customWidth="1"/>
    <col min="2585" max="2585" width="10.28515625" style="33" bestFit="1" customWidth="1"/>
    <col min="2586" max="2587" width="10.42578125" style="33" bestFit="1" customWidth="1"/>
    <col min="2588" max="2776" width="9.140625" style="33"/>
    <col min="2777" max="2777" width="25.28515625" style="33" customWidth="1"/>
    <col min="2778" max="2778" width="24.5703125" style="33" customWidth="1"/>
    <col min="2779" max="2809" width="0" style="33" hidden="1" customWidth="1"/>
    <col min="2810" max="2830" width="10.42578125" style="33" bestFit="1" customWidth="1"/>
    <col min="2831" max="2831" width="10.42578125" style="33" customWidth="1"/>
    <col min="2832" max="2832" width="10.42578125" style="33" bestFit="1" customWidth="1"/>
    <col min="2833" max="2833" width="10.42578125" style="33" customWidth="1"/>
    <col min="2834" max="2834" width="10.42578125" style="33" bestFit="1" customWidth="1"/>
    <col min="2835" max="2835" width="10.42578125" style="33" customWidth="1"/>
    <col min="2836" max="2840" width="10.42578125" style="33" bestFit="1" customWidth="1"/>
    <col min="2841" max="2841" width="10.28515625" style="33" bestFit="1" customWidth="1"/>
    <col min="2842" max="2843" width="10.42578125" style="33" bestFit="1" customWidth="1"/>
    <col min="2844" max="3032" width="9.140625" style="33"/>
    <col min="3033" max="3033" width="25.28515625" style="33" customWidth="1"/>
    <col min="3034" max="3034" width="24.5703125" style="33" customWidth="1"/>
    <col min="3035" max="3065" width="0" style="33" hidden="1" customWidth="1"/>
    <col min="3066" max="3086" width="10.42578125" style="33" bestFit="1" customWidth="1"/>
    <col min="3087" max="3087" width="10.42578125" style="33" customWidth="1"/>
    <col min="3088" max="3088" width="10.42578125" style="33" bestFit="1" customWidth="1"/>
    <col min="3089" max="3089" width="10.42578125" style="33" customWidth="1"/>
    <col min="3090" max="3090" width="10.42578125" style="33" bestFit="1" customWidth="1"/>
    <col min="3091" max="3091" width="10.42578125" style="33" customWidth="1"/>
    <col min="3092" max="3096" width="10.42578125" style="33" bestFit="1" customWidth="1"/>
    <col min="3097" max="3097" width="10.28515625" style="33" bestFit="1" customWidth="1"/>
    <col min="3098" max="3099" width="10.42578125" style="33" bestFit="1" customWidth="1"/>
    <col min="3100" max="3288" width="9.140625" style="33"/>
    <col min="3289" max="3289" width="25.28515625" style="33" customWidth="1"/>
    <col min="3290" max="3290" width="24.5703125" style="33" customWidth="1"/>
    <col min="3291" max="3321" width="0" style="33" hidden="1" customWidth="1"/>
    <col min="3322" max="3342" width="10.42578125" style="33" bestFit="1" customWidth="1"/>
    <col min="3343" max="3343" width="10.42578125" style="33" customWidth="1"/>
    <col min="3344" max="3344" width="10.42578125" style="33" bestFit="1" customWidth="1"/>
    <col min="3345" max="3345" width="10.42578125" style="33" customWidth="1"/>
    <col min="3346" max="3346" width="10.42578125" style="33" bestFit="1" customWidth="1"/>
    <col min="3347" max="3347" width="10.42578125" style="33" customWidth="1"/>
    <col min="3348" max="3352" width="10.42578125" style="33" bestFit="1" customWidth="1"/>
    <col min="3353" max="3353" width="10.28515625" style="33" bestFit="1" customWidth="1"/>
    <col min="3354" max="3355" width="10.42578125" style="33" bestFit="1" customWidth="1"/>
    <col min="3356" max="3544" width="9.140625" style="33"/>
    <col min="3545" max="3545" width="25.28515625" style="33" customWidth="1"/>
    <col min="3546" max="3546" width="24.5703125" style="33" customWidth="1"/>
    <col min="3547" max="3577" width="0" style="33" hidden="1" customWidth="1"/>
    <col min="3578" max="3598" width="10.42578125" style="33" bestFit="1" customWidth="1"/>
    <col min="3599" max="3599" width="10.42578125" style="33" customWidth="1"/>
    <col min="3600" max="3600" width="10.42578125" style="33" bestFit="1" customWidth="1"/>
    <col min="3601" max="3601" width="10.42578125" style="33" customWidth="1"/>
    <col min="3602" max="3602" width="10.42578125" style="33" bestFit="1" customWidth="1"/>
    <col min="3603" max="3603" width="10.42578125" style="33" customWidth="1"/>
    <col min="3604" max="3608" width="10.42578125" style="33" bestFit="1" customWidth="1"/>
    <col min="3609" max="3609" width="10.28515625" style="33" bestFit="1" customWidth="1"/>
    <col min="3610" max="3611" width="10.42578125" style="33" bestFit="1" customWidth="1"/>
    <col min="3612" max="3800" width="9.140625" style="33"/>
    <col min="3801" max="3801" width="25.28515625" style="33" customWidth="1"/>
    <col min="3802" max="3802" width="24.5703125" style="33" customWidth="1"/>
    <col min="3803" max="3833" width="0" style="33" hidden="1" customWidth="1"/>
    <col min="3834" max="3854" width="10.42578125" style="33" bestFit="1" customWidth="1"/>
    <col min="3855" max="3855" width="10.42578125" style="33" customWidth="1"/>
    <col min="3856" max="3856" width="10.42578125" style="33" bestFit="1" customWidth="1"/>
    <col min="3857" max="3857" width="10.42578125" style="33" customWidth="1"/>
    <col min="3858" max="3858" width="10.42578125" style="33" bestFit="1" customWidth="1"/>
    <col min="3859" max="3859" width="10.42578125" style="33" customWidth="1"/>
    <col min="3860" max="3864" width="10.42578125" style="33" bestFit="1" customWidth="1"/>
    <col min="3865" max="3865" width="10.28515625" style="33" bestFit="1" customWidth="1"/>
    <col min="3866" max="3867" width="10.42578125" style="33" bestFit="1" customWidth="1"/>
    <col min="3868" max="4056" width="9.140625" style="33"/>
    <col min="4057" max="4057" width="25.28515625" style="33" customWidth="1"/>
    <col min="4058" max="4058" width="24.5703125" style="33" customWidth="1"/>
    <col min="4059" max="4089" width="0" style="33" hidden="1" customWidth="1"/>
    <col min="4090" max="4110" width="10.42578125" style="33" bestFit="1" customWidth="1"/>
    <col min="4111" max="4111" width="10.42578125" style="33" customWidth="1"/>
    <col min="4112" max="4112" width="10.42578125" style="33" bestFit="1" customWidth="1"/>
    <col min="4113" max="4113" width="10.42578125" style="33" customWidth="1"/>
    <col min="4114" max="4114" width="10.42578125" style="33" bestFit="1" customWidth="1"/>
    <col min="4115" max="4115" width="10.42578125" style="33" customWidth="1"/>
    <col min="4116" max="4120" width="10.42578125" style="33" bestFit="1" customWidth="1"/>
    <col min="4121" max="4121" width="10.28515625" style="33" bestFit="1" customWidth="1"/>
    <col min="4122" max="4123" width="10.42578125" style="33" bestFit="1" customWidth="1"/>
    <col min="4124" max="4312" width="9.140625" style="33"/>
    <col min="4313" max="4313" width="25.28515625" style="33" customWidth="1"/>
    <col min="4314" max="4314" width="24.5703125" style="33" customWidth="1"/>
    <col min="4315" max="4345" width="0" style="33" hidden="1" customWidth="1"/>
    <col min="4346" max="4366" width="10.42578125" style="33" bestFit="1" customWidth="1"/>
    <col min="4367" max="4367" width="10.42578125" style="33" customWidth="1"/>
    <col min="4368" max="4368" width="10.42578125" style="33" bestFit="1" customWidth="1"/>
    <col min="4369" max="4369" width="10.42578125" style="33" customWidth="1"/>
    <col min="4370" max="4370" width="10.42578125" style="33" bestFit="1" customWidth="1"/>
    <col min="4371" max="4371" width="10.42578125" style="33" customWidth="1"/>
    <col min="4372" max="4376" width="10.42578125" style="33" bestFit="1" customWidth="1"/>
    <col min="4377" max="4377" width="10.28515625" style="33" bestFit="1" customWidth="1"/>
    <col min="4378" max="4379" width="10.42578125" style="33" bestFit="1" customWidth="1"/>
    <col min="4380" max="4568" width="9.140625" style="33"/>
    <col min="4569" max="4569" width="25.28515625" style="33" customWidth="1"/>
    <col min="4570" max="4570" width="24.5703125" style="33" customWidth="1"/>
    <col min="4571" max="4601" width="0" style="33" hidden="1" customWidth="1"/>
    <col min="4602" max="4622" width="10.42578125" style="33" bestFit="1" customWidth="1"/>
    <col min="4623" max="4623" width="10.42578125" style="33" customWidth="1"/>
    <col min="4624" max="4624" width="10.42578125" style="33" bestFit="1" customWidth="1"/>
    <col min="4625" max="4625" width="10.42578125" style="33" customWidth="1"/>
    <col min="4626" max="4626" width="10.42578125" style="33" bestFit="1" customWidth="1"/>
    <col min="4627" max="4627" width="10.42578125" style="33" customWidth="1"/>
    <col min="4628" max="4632" width="10.42578125" style="33" bestFit="1" customWidth="1"/>
    <col min="4633" max="4633" width="10.28515625" style="33" bestFit="1" customWidth="1"/>
    <col min="4634" max="4635" width="10.42578125" style="33" bestFit="1" customWidth="1"/>
    <col min="4636" max="4824" width="9.140625" style="33"/>
    <col min="4825" max="4825" width="25.28515625" style="33" customWidth="1"/>
    <col min="4826" max="4826" width="24.5703125" style="33" customWidth="1"/>
    <col min="4827" max="4857" width="0" style="33" hidden="1" customWidth="1"/>
    <col min="4858" max="4878" width="10.42578125" style="33" bestFit="1" customWidth="1"/>
    <col min="4879" max="4879" width="10.42578125" style="33" customWidth="1"/>
    <col min="4880" max="4880" width="10.42578125" style="33" bestFit="1" customWidth="1"/>
    <col min="4881" max="4881" width="10.42578125" style="33" customWidth="1"/>
    <col min="4882" max="4882" width="10.42578125" style="33" bestFit="1" customWidth="1"/>
    <col min="4883" max="4883" width="10.42578125" style="33" customWidth="1"/>
    <col min="4884" max="4888" width="10.42578125" style="33" bestFit="1" customWidth="1"/>
    <col min="4889" max="4889" width="10.28515625" style="33" bestFit="1" customWidth="1"/>
    <col min="4890" max="4891" width="10.42578125" style="33" bestFit="1" customWidth="1"/>
    <col min="4892" max="5080" width="9.140625" style="33"/>
    <col min="5081" max="5081" width="25.28515625" style="33" customWidth="1"/>
    <col min="5082" max="5082" width="24.5703125" style="33" customWidth="1"/>
    <col min="5083" max="5113" width="0" style="33" hidden="1" customWidth="1"/>
    <col min="5114" max="5134" width="10.42578125" style="33" bestFit="1" customWidth="1"/>
    <col min="5135" max="5135" width="10.42578125" style="33" customWidth="1"/>
    <col min="5136" max="5136" width="10.42578125" style="33" bestFit="1" customWidth="1"/>
    <col min="5137" max="5137" width="10.42578125" style="33" customWidth="1"/>
    <col min="5138" max="5138" width="10.42578125" style="33" bestFit="1" customWidth="1"/>
    <col min="5139" max="5139" width="10.42578125" style="33" customWidth="1"/>
    <col min="5140" max="5144" width="10.42578125" style="33" bestFit="1" customWidth="1"/>
    <col min="5145" max="5145" width="10.28515625" style="33" bestFit="1" customWidth="1"/>
    <col min="5146" max="5147" width="10.42578125" style="33" bestFit="1" customWidth="1"/>
    <col min="5148" max="5336" width="9.140625" style="33"/>
    <col min="5337" max="5337" width="25.28515625" style="33" customWidth="1"/>
    <col min="5338" max="5338" width="24.5703125" style="33" customWidth="1"/>
    <col min="5339" max="5369" width="0" style="33" hidden="1" customWidth="1"/>
    <col min="5370" max="5390" width="10.42578125" style="33" bestFit="1" customWidth="1"/>
    <col min="5391" max="5391" width="10.42578125" style="33" customWidth="1"/>
    <col min="5392" max="5392" width="10.42578125" style="33" bestFit="1" customWidth="1"/>
    <col min="5393" max="5393" width="10.42578125" style="33" customWidth="1"/>
    <col min="5394" max="5394" width="10.42578125" style="33" bestFit="1" customWidth="1"/>
    <col min="5395" max="5395" width="10.42578125" style="33" customWidth="1"/>
    <col min="5396" max="5400" width="10.42578125" style="33" bestFit="1" customWidth="1"/>
    <col min="5401" max="5401" width="10.28515625" style="33" bestFit="1" customWidth="1"/>
    <col min="5402" max="5403" width="10.42578125" style="33" bestFit="1" customWidth="1"/>
    <col min="5404" max="5592" width="9.140625" style="33"/>
    <col min="5593" max="5593" width="25.28515625" style="33" customWidth="1"/>
    <col min="5594" max="5594" width="24.5703125" style="33" customWidth="1"/>
    <col min="5595" max="5625" width="0" style="33" hidden="1" customWidth="1"/>
    <col min="5626" max="5646" width="10.42578125" style="33" bestFit="1" customWidth="1"/>
    <col min="5647" max="5647" width="10.42578125" style="33" customWidth="1"/>
    <col min="5648" max="5648" width="10.42578125" style="33" bestFit="1" customWidth="1"/>
    <col min="5649" max="5649" width="10.42578125" style="33" customWidth="1"/>
    <col min="5650" max="5650" width="10.42578125" style="33" bestFit="1" customWidth="1"/>
    <col min="5651" max="5651" width="10.42578125" style="33" customWidth="1"/>
    <col min="5652" max="5656" width="10.42578125" style="33" bestFit="1" customWidth="1"/>
    <col min="5657" max="5657" width="10.28515625" style="33" bestFit="1" customWidth="1"/>
    <col min="5658" max="5659" width="10.42578125" style="33" bestFit="1" customWidth="1"/>
    <col min="5660" max="5848" width="9.140625" style="33"/>
    <col min="5849" max="5849" width="25.28515625" style="33" customWidth="1"/>
    <col min="5850" max="5850" width="24.5703125" style="33" customWidth="1"/>
    <col min="5851" max="5881" width="0" style="33" hidden="1" customWidth="1"/>
    <col min="5882" max="5902" width="10.42578125" style="33" bestFit="1" customWidth="1"/>
    <col min="5903" max="5903" width="10.42578125" style="33" customWidth="1"/>
    <col min="5904" max="5904" width="10.42578125" style="33" bestFit="1" customWidth="1"/>
    <col min="5905" max="5905" width="10.42578125" style="33" customWidth="1"/>
    <col min="5906" max="5906" width="10.42578125" style="33" bestFit="1" customWidth="1"/>
    <col min="5907" max="5907" width="10.42578125" style="33" customWidth="1"/>
    <col min="5908" max="5912" width="10.42578125" style="33" bestFit="1" customWidth="1"/>
    <col min="5913" max="5913" width="10.28515625" style="33" bestFit="1" customWidth="1"/>
    <col min="5914" max="5915" width="10.42578125" style="33" bestFit="1" customWidth="1"/>
    <col min="5916" max="6104" width="9.140625" style="33"/>
    <col min="6105" max="6105" width="25.28515625" style="33" customWidth="1"/>
    <col min="6106" max="6106" width="24.5703125" style="33" customWidth="1"/>
    <col min="6107" max="6137" width="0" style="33" hidden="1" customWidth="1"/>
    <col min="6138" max="6158" width="10.42578125" style="33" bestFit="1" customWidth="1"/>
    <col min="6159" max="6159" width="10.42578125" style="33" customWidth="1"/>
    <col min="6160" max="6160" width="10.42578125" style="33" bestFit="1" customWidth="1"/>
    <col min="6161" max="6161" width="10.42578125" style="33" customWidth="1"/>
    <col min="6162" max="6162" width="10.42578125" style="33" bestFit="1" customWidth="1"/>
    <col min="6163" max="6163" width="10.42578125" style="33" customWidth="1"/>
    <col min="6164" max="6168" width="10.42578125" style="33" bestFit="1" customWidth="1"/>
    <col min="6169" max="6169" width="10.28515625" style="33" bestFit="1" customWidth="1"/>
    <col min="6170" max="6171" width="10.42578125" style="33" bestFit="1" customWidth="1"/>
    <col min="6172" max="6360" width="9.140625" style="33"/>
    <col min="6361" max="6361" width="25.28515625" style="33" customWidth="1"/>
    <col min="6362" max="6362" width="24.5703125" style="33" customWidth="1"/>
    <col min="6363" max="6393" width="0" style="33" hidden="1" customWidth="1"/>
    <col min="6394" max="6414" width="10.42578125" style="33" bestFit="1" customWidth="1"/>
    <col min="6415" max="6415" width="10.42578125" style="33" customWidth="1"/>
    <col min="6416" max="6416" width="10.42578125" style="33" bestFit="1" customWidth="1"/>
    <col min="6417" max="6417" width="10.42578125" style="33" customWidth="1"/>
    <col min="6418" max="6418" width="10.42578125" style="33" bestFit="1" customWidth="1"/>
    <col min="6419" max="6419" width="10.42578125" style="33" customWidth="1"/>
    <col min="6420" max="6424" width="10.42578125" style="33" bestFit="1" customWidth="1"/>
    <col min="6425" max="6425" width="10.28515625" style="33" bestFit="1" customWidth="1"/>
    <col min="6426" max="6427" width="10.42578125" style="33" bestFit="1" customWidth="1"/>
    <col min="6428" max="6616" width="9.140625" style="33"/>
    <col min="6617" max="6617" width="25.28515625" style="33" customWidth="1"/>
    <col min="6618" max="6618" width="24.5703125" style="33" customWidth="1"/>
    <col min="6619" max="6649" width="0" style="33" hidden="1" customWidth="1"/>
    <col min="6650" max="6670" width="10.42578125" style="33" bestFit="1" customWidth="1"/>
    <col min="6671" max="6671" width="10.42578125" style="33" customWidth="1"/>
    <col min="6672" max="6672" width="10.42578125" style="33" bestFit="1" customWidth="1"/>
    <col min="6673" max="6673" width="10.42578125" style="33" customWidth="1"/>
    <col min="6674" max="6674" width="10.42578125" style="33" bestFit="1" customWidth="1"/>
    <col min="6675" max="6675" width="10.42578125" style="33" customWidth="1"/>
    <col min="6676" max="6680" width="10.42578125" style="33" bestFit="1" customWidth="1"/>
    <col min="6681" max="6681" width="10.28515625" style="33" bestFit="1" customWidth="1"/>
    <col min="6682" max="6683" width="10.42578125" style="33" bestFit="1" customWidth="1"/>
    <col min="6684" max="6872" width="9.140625" style="33"/>
    <col min="6873" max="6873" width="25.28515625" style="33" customWidth="1"/>
    <col min="6874" max="6874" width="24.5703125" style="33" customWidth="1"/>
    <col min="6875" max="6905" width="0" style="33" hidden="1" customWidth="1"/>
    <col min="6906" max="6926" width="10.42578125" style="33" bestFit="1" customWidth="1"/>
    <col min="6927" max="6927" width="10.42578125" style="33" customWidth="1"/>
    <col min="6928" max="6928" width="10.42578125" style="33" bestFit="1" customWidth="1"/>
    <col min="6929" max="6929" width="10.42578125" style="33" customWidth="1"/>
    <col min="6930" max="6930" width="10.42578125" style="33" bestFit="1" customWidth="1"/>
    <col min="6931" max="6931" width="10.42578125" style="33" customWidth="1"/>
    <col min="6932" max="6936" width="10.42578125" style="33" bestFit="1" customWidth="1"/>
    <col min="6937" max="6937" width="10.28515625" style="33" bestFit="1" customWidth="1"/>
    <col min="6938" max="6939" width="10.42578125" style="33" bestFit="1" customWidth="1"/>
    <col min="6940" max="7128" width="9.140625" style="33"/>
    <col min="7129" max="7129" width="25.28515625" style="33" customWidth="1"/>
    <col min="7130" max="7130" width="24.5703125" style="33" customWidth="1"/>
    <col min="7131" max="7161" width="0" style="33" hidden="1" customWidth="1"/>
    <col min="7162" max="7182" width="10.42578125" style="33" bestFit="1" customWidth="1"/>
    <col min="7183" max="7183" width="10.42578125" style="33" customWidth="1"/>
    <col min="7184" max="7184" width="10.42578125" style="33" bestFit="1" customWidth="1"/>
    <col min="7185" max="7185" width="10.42578125" style="33" customWidth="1"/>
    <col min="7186" max="7186" width="10.42578125" style="33" bestFit="1" customWidth="1"/>
    <col min="7187" max="7187" width="10.42578125" style="33" customWidth="1"/>
    <col min="7188" max="7192" width="10.42578125" style="33" bestFit="1" customWidth="1"/>
    <col min="7193" max="7193" width="10.28515625" style="33" bestFit="1" customWidth="1"/>
    <col min="7194" max="7195" width="10.42578125" style="33" bestFit="1" customWidth="1"/>
    <col min="7196" max="7384" width="9.140625" style="33"/>
    <col min="7385" max="7385" width="25.28515625" style="33" customWidth="1"/>
    <col min="7386" max="7386" width="24.5703125" style="33" customWidth="1"/>
    <col min="7387" max="7417" width="0" style="33" hidden="1" customWidth="1"/>
    <col min="7418" max="7438" width="10.42578125" style="33" bestFit="1" customWidth="1"/>
    <col min="7439" max="7439" width="10.42578125" style="33" customWidth="1"/>
    <col min="7440" max="7440" width="10.42578125" style="33" bestFit="1" customWidth="1"/>
    <col min="7441" max="7441" width="10.42578125" style="33" customWidth="1"/>
    <col min="7442" max="7442" width="10.42578125" style="33" bestFit="1" customWidth="1"/>
    <col min="7443" max="7443" width="10.42578125" style="33" customWidth="1"/>
    <col min="7444" max="7448" width="10.42578125" style="33" bestFit="1" customWidth="1"/>
    <col min="7449" max="7449" width="10.28515625" style="33" bestFit="1" customWidth="1"/>
    <col min="7450" max="7451" width="10.42578125" style="33" bestFit="1" customWidth="1"/>
    <col min="7452" max="7640" width="9.140625" style="33"/>
    <col min="7641" max="7641" width="25.28515625" style="33" customWidth="1"/>
    <col min="7642" max="7642" width="24.5703125" style="33" customWidth="1"/>
    <col min="7643" max="7673" width="0" style="33" hidden="1" customWidth="1"/>
    <col min="7674" max="7694" width="10.42578125" style="33" bestFit="1" customWidth="1"/>
    <col min="7695" max="7695" width="10.42578125" style="33" customWidth="1"/>
    <col min="7696" max="7696" width="10.42578125" style="33" bestFit="1" customWidth="1"/>
    <col min="7697" max="7697" width="10.42578125" style="33" customWidth="1"/>
    <col min="7698" max="7698" width="10.42578125" style="33" bestFit="1" customWidth="1"/>
    <col min="7699" max="7699" width="10.42578125" style="33" customWidth="1"/>
    <col min="7700" max="7704" width="10.42578125" style="33" bestFit="1" customWidth="1"/>
    <col min="7705" max="7705" width="10.28515625" style="33" bestFit="1" customWidth="1"/>
    <col min="7706" max="7707" width="10.42578125" style="33" bestFit="1" customWidth="1"/>
    <col min="7708" max="7896" width="9.140625" style="33"/>
    <col min="7897" max="7897" width="25.28515625" style="33" customWidth="1"/>
    <col min="7898" max="7898" width="24.5703125" style="33" customWidth="1"/>
    <col min="7899" max="7929" width="0" style="33" hidden="1" customWidth="1"/>
    <col min="7930" max="7950" width="10.42578125" style="33" bestFit="1" customWidth="1"/>
    <col min="7951" max="7951" width="10.42578125" style="33" customWidth="1"/>
    <col min="7952" max="7952" width="10.42578125" style="33" bestFit="1" customWidth="1"/>
    <col min="7953" max="7953" width="10.42578125" style="33" customWidth="1"/>
    <col min="7954" max="7954" width="10.42578125" style="33" bestFit="1" customWidth="1"/>
    <col min="7955" max="7955" width="10.42578125" style="33" customWidth="1"/>
    <col min="7956" max="7960" width="10.42578125" style="33" bestFit="1" customWidth="1"/>
    <col min="7961" max="7961" width="10.28515625" style="33" bestFit="1" customWidth="1"/>
    <col min="7962" max="7963" width="10.42578125" style="33" bestFit="1" customWidth="1"/>
    <col min="7964" max="8152" width="9.140625" style="33"/>
    <col min="8153" max="8153" width="25.28515625" style="33" customWidth="1"/>
    <col min="8154" max="8154" width="24.5703125" style="33" customWidth="1"/>
    <col min="8155" max="8185" width="0" style="33" hidden="1" customWidth="1"/>
    <col min="8186" max="8206" width="10.42578125" style="33" bestFit="1" customWidth="1"/>
    <col min="8207" max="8207" width="10.42578125" style="33" customWidth="1"/>
    <col min="8208" max="8208" width="10.42578125" style="33" bestFit="1" customWidth="1"/>
    <col min="8209" max="8209" width="10.42578125" style="33" customWidth="1"/>
    <col min="8210" max="8210" width="10.42578125" style="33" bestFit="1" customWidth="1"/>
    <col min="8211" max="8211" width="10.42578125" style="33" customWidth="1"/>
    <col min="8212" max="8216" width="10.42578125" style="33" bestFit="1" customWidth="1"/>
    <col min="8217" max="8217" width="10.28515625" style="33" bestFit="1" customWidth="1"/>
    <col min="8218" max="8219" width="10.42578125" style="33" bestFit="1" customWidth="1"/>
    <col min="8220" max="8408" width="9.140625" style="33"/>
    <col min="8409" max="8409" width="25.28515625" style="33" customWidth="1"/>
    <col min="8410" max="8410" width="24.5703125" style="33" customWidth="1"/>
    <col min="8411" max="8441" width="0" style="33" hidden="1" customWidth="1"/>
    <col min="8442" max="8462" width="10.42578125" style="33" bestFit="1" customWidth="1"/>
    <col min="8463" max="8463" width="10.42578125" style="33" customWidth="1"/>
    <col min="8464" max="8464" width="10.42578125" style="33" bestFit="1" customWidth="1"/>
    <col min="8465" max="8465" width="10.42578125" style="33" customWidth="1"/>
    <col min="8466" max="8466" width="10.42578125" style="33" bestFit="1" customWidth="1"/>
    <col min="8467" max="8467" width="10.42578125" style="33" customWidth="1"/>
    <col min="8468" max="8472" width="10.42578125" style="33" bestFit="1" customWidth="1"/>
    <col min="8473" max="8473" width="10.28515625" style="33" bestFit="1" customWidth="1"/>
    <col min="8474" max="8475" width="10.42578125" style="33" bestFit="1" customWidth="1"/>
    <col min="8476" max="8664" width="9.140625" style="33"/>
    <col min="8665" max="8665" width="25.28515625" style="33" customWidth="1"/>
    <col min="8666" max="8666" width="24.5703125" style="33" customWidth="1"/>
    <col min="8667" max="8697" width="0" style="33" hidden="1" customWidth="1"/>
    <col min="8698" max="8718" width="10.42578125" style="33" bestFit="1" customWidth="1"/>
    <col min="8719" max="8719" width="10.42578125" style="33" customWidth="1"/>
    <col min="8720" max="8720" width="10.42578125" style="33" bestFit="1" customWidth="1"/>
    <col min="8721" max="8721" width="10.42578125" style="33" customWidth="1"/>
    <col min="8722" max="8722" width="10.42578125" style="33" bestFit="1" customWidth="1"/>
    <col min="8723" max="8723" width="10.42578125" style="33" customWidth="1"/>
    <col min="8724" max="8728" width="10.42578125" style="33" bestFit="1" customWidth="1"/>
    <col min="8729" max="8729" width="10.28515625" style="33" bestFit="1" customWidth="1"/>
    <col min="8730" max="8731" width="10.42578125" style="33" bestFit="1" customWidth="1"/>
    <col min="8732" max="8920" width="9.140625" style="33"/>
    <col min="8921" max="8921" width="25.28515625" style="33" customWidth="1"/>
    <col min="8922" max="8922" width="24.5703125" style="33" customWidth="1"/>
    <col min="8923" max="8953" width="0" style="33" hidden="1" customWidth="1"/>
    <col min="8954" max="8974" width="10.42578125" style="33" bestFit="1" customWidth="1"/>
    <col min="8975" max="8975" width="10.42578125" style="33" customWidth="1"/>
    <col min="8976" max="8976" width="10.42578125" style="33" bestFit="1" customWidth="1"/>
    <col min="8977" max="8977" width="10.42578125" style="33" customWidth="1"/>
    <col min="8978" max="8978" width="10.42578125" style="33" bestFit="1" customWidth="1"/>
    <col min="8979" max="8979" width="10.42578125" style="33" customWidth="1"/>
    <col min="8980" max="8984" width="10.42578125" style="33" bestFit="1" customWidth="1"/>
    <col min="8985" max="8985" width="10.28515625" style="33" bestFit="1" customWidth="1"/>
    <col min="8986" max="8987" width="10.42578125" style="33" bestFit="1" customWidth="1"/>
    <col min="8988" max="9176" width="9.140625" style="33"/>
    <col min="9177" max="9177" width="25.28515625" style="33" customWidth="1"/>
    <col min="9178" max="9178" width="24.5703125" style="33" customWidth="1"/>
    <col min="9179" max="9209" width="0" style="33" hidden="1" customWidth="1"/>
    <col min="9210" max="9230" width="10.42578125" style="33" bestFit="1" customWidth="1"/>
    <col min="9231" max="9231" width="10.42578125" style="33" customWidth="1"/>
    <col min="9232" max="9232" width="10.42578125" style="33" bestFit="1" customWidth="1"/>
    <col min="9233" max="9233" width="10.42578125" style="33" customWidth="1"/>
    <col min="9234" max="9234" width="10.42578125" style="33" bestFit="1" customWidth="1"/>
    <col min="9235" max="9235" width="10.42578125" style="33" customWidth="1"/>
    <col min="9236" max="9240" width="10.42578125" style="33" bestFit="1" customWidth="1"/>
    <col min="9241" max="9241" width="10.28515625" style="33" bestFit="1" customWidth="1"/>
    <col min="9242" max="9243" width="10.42578125" style="33" bestFit="1" customWidth="1"/>
    <col min="9244" max="9432" width="9.140625" style="33"/>
    <col min="9433" max="9433" width="25.28515625" style="33" customWidth="1"/>
    <col min="9434" max="9434" width="24.5703125" style="33" customWidth="1"/>
    <col min="9435" max="9465" width="0" style="33" hidden="1" customWidth="1"/>
    <col min="9466" max="9486" width="10.42578125" style="33" bestFit="1" customWidth="1"/>
    <col min="9487" max="9487" width="10.42578125" style="33" customWidth="1"/>
    <col min="9488" max="9488" width="10.42578125" style="33" bestFit="1" customWidth="1"/>
    <col min="9489" max="9489" width="10.42578125" style="33" customWidth="1"/>
    <col min="9490" max="9490" width="10.42578125" style="33" bestFit="1" customWidth="1"/>
    <col min="9491" max="9491" width="10.42578125" style="33" customWidth="1"/>
    <col min="9492" max="9496" width="10.42578125" style="33" bestFit="1" customWidth="1"/>
    <col min="9497" max="9497" width="10.28515625" style="33" bestFit="1" customWidth="1"/>
    <col min="9498" max="9499" width="10.42578125" style="33" bestFit="1" customWidth="1"/>
    <col min="9500" max="9688" width="9.140625" style="33"/>
    <col min="9689" max="9689" width="25.28515625" style="33" customWidth="1"/>
    <col min="9690" max="9690" width="24.5703125" style="33" customWidth="1"/>
    <col min="9691" max="9721" width="0" style="33" hidden="1" customWidth="1"/>
    <col min="9722" max="9742" width="10.42578125" style="33" bestFit="1" customWidth="1"/>
    <col min="9743" max="9743" width="10.42578125" style="33" customWidth="1"/>
    <col min="9744" max="9744" width="10.42578125" style="33" bestFit="1" customWidth="1"/>
    <col min="9745" max="9745" width="10.42578125" style="33" customWidth="1"/>
    <col min="9746" max="9746" width="10.42578125" style="33" bestFit="1" customWidth="1"/>
    <col min="9747" max="9747" width="10.42578125" style="33" customWidth="1"/>
    <col min="9748" max="9752" width="10.42578125" style="33" bestFit="1" customWidth="1"/>
    <col min="9753" max="9753" width="10.28515625" style="33" bestFit="1" customWidth="1"/>
    <col min="9754" max="9755" width="10.42578125" style="33" bestFit="1" customWidth="1"/>
    <col min="9756" max="9944" width="9.140625" style="33"/>
    <col min="9945" max="9945" width="25.28515625" style="33" customWidth="1"/>
    <col min="9946" max="9946" width="24.5703125" style="33" customWidth="1"/>
    <col min="9947" max="9977" width="0" style="33" hidden="1" customWidth="1"/>
    <col min="9978" max="9998" width="10.42578125" style="33" bestFit="1" customWidth="1"/>
    <col min="9999" max="9999" width="10.42578125" style="33" customWidth="1"/>
    <col min="10000" max="10000" width="10.42578125" style="33" bestFit="1" customWidth="1"/>
    <col min="10001" max="10001" width="10.42578125" style="33" customWidth="1"/>
    <col min="10002" max="10002" width="10.42578125" style="33" bestFit="1" customWidth="1"/>
    <col min="10003" max="10003" width="10.42578125" style="33" customWidth="1"/>
    <col min="10004" max="10008" width="10.42578125" style="33" bestFit="1" customWidth="1"/>
    <col min="10009" max="10009" width="10.28515625" style="33" bestFit="1" customWidth="1"/>
    <col min="10010" max="10011" width="10.42578125" style="33" bestFit="1" customWidth="1"/>
    <col min="10012" max="10200" width="9.140625" style="33"/>
    <col min="10201" max="10201" width="25.28515625" style="33" customWidth="1"/>
    <col min="10202" max="10202" width="24.5703125" style="33" customWidth="1"/>
    <col min="10203" max="10233" width="0" style="33" hidden="1" customWidth="1"/>
    <col min="10234" max="10254" width="10.42578125" style="33" bestFit="1" customWidth="1"/>
    <col min="10255" max="10255" width="10.42578125" style="33" customWidth="1"/>
    <col min="10256" max="10256" width="10.42578125" style="33" bestFit="1" customWidth="1"/>
    <col min="10257" max="10257" width="10.42578125" style="33" customWidth="1"/>
    <col min="10258" max="10258" width="10.42578125" style="33" bestFit="1" customWidth="1"/>
    <col min="10259" max="10259" width="10.42578125" style="33" customWidth="1"/>
    <col min="10260" max="10264" width="10.42578125" style="33" bestFit="1" customWidth="1"/>
    <col min="10265" max="10265" width="10.28515625" style="33" bestFit="1" customWidth="1"/>
    <col min="10266" max="10267" width="10.42578125" style="33" bestFit="1" customWidth="1"/>
    <col min="10268" max="10456" width="9.140625" style="33"/>
    <col min="10457" max="10457" width="25.28515625" style="33" customWidth="1"/>
    <col min="10458" max="10458" width="24.5703125" style="33" customWidth="1"/>
    <col min="10459" max="10489" width="0" style="33" hidden="1" customWidth="1"/>
    <col min="10490" max="10510" width="10.42578125" style="33" bestFit="1" customWidth="1"/>
    <col min="10511" max="10511" width="10.42578125" style="33" customWidth="1"/>
    <col min="10512" max="10512" width="10.42578125" style="33" bestFit="1" customWidth="1"/>
    <col min="10513" max="10513" width="10.42578125" style="33" customWidth="1"/>
    <col min="10514" max="10514" width="10.42578125" style="33" bestFit="1" customWidth="1"/>
    <col min="10515" max="10515" width="10.42578125" style="33" customWidth="1"/>
    <col min="10516" max="10520" width="10.42578125" style="33" bestFit="1" customWidth="1"/>
    <col min="10521" max="10521" width="10.28515625" style="33" bestFit="1" customWidth="1"/>
    <col min="10522" max="10523" width="10.42578125" style="33" bestFit="1" customWidth="1"/>
    <col min="10524" max="10712" width="9.140625" style="33"/>
    <col min="10713" max="10713" width="25.28515625" style="33" customWidth="1"/>
    <col min="10714" max="10714" width="24.5703125" style="33" customWidth="1"/>
    <col min="10715" max="10745" width="0" style="33" hidden="1" customWidth="1"/>
    <col min="10746" max="10766" width="10.42578125" style="33" bestFit="1" customWidth="1"/>
    <col min="10767" max="10767" width="10.42578125" style="33" customWidth="1"/>
    <col min="10768" max="10768" width="10.42578125" style="33" bestFit="1" customWidth="1"/>
    <col min="10769" max="10769" width="10.42578125" style="33" customWidth="1"/>
    <col min="10770" max="10770" width="10.42578125" style="33" bestFit="1" customWidth="1"/>
    <col min="10771" max="10771" width="10.42578125" style="33" customWidth="1"/>
    <col min="10772" max="10776" width="10.42578125" style="33" bestFit="1" customWidth="1"/>
    <col min="10777" max="10777" width="10.28515625" style="33" bestFit="1" customWidth="1"/>
    <col min="10778" max="10779" width="10.42578125" style="33" bestFit="1" customWidth="1"/>
    <col min="10780" max="10968" width="9.140625" style="33"/>
    <col min="10969" max="10969" width="25.28515625" style="33" customWidth="1"/>
    <col min="10970" max="10970" width="24.5703125" style="33" customWidth="1"/>
    <col min="10971" max="11001" width="0" style="33" hidden="1" customWidth="1"/>
    <col min="11002" max="11022" width="10.42578125" style="33" bestFit="1" customWidth="1"/>
    <col min="11023" max="11023" width="10.42578125" style="33" customWidth="1"/>
    <col min="11024" max="11024" width="10.42578125" style="33" bestFit="1" customWidth="1"/>
    <col min="11025" max="11025" width="10.42578125" style="33" customWidth="1"/>
    <col min="11026" max="11026" width="10.42578125" style="33" bestFit="1" customWidth="1"/>
    <col min="11027" max="11027" width="10.42578125" style="33" customWidth="1"/>
    <col min="11028" max="11032" width="10.42578125" style="33" bestFit="1" customWidth="1"/>
    <col min="11033" max="11033" width="10.28515625" style="33" bestFit="1" customWidth="1"/>
    <col min="11034" max="11035" width="10.42578125" style="33" bestFit="1" customWidth="1"/>
    <col min="11036" max="11224" width="9.140625" style="33"/>
    <col min="11225" max="11225" width="25.28515625" style="33" customWidth="1"/>
    <col min="11226" max="11226" width="24.5703125" style="33" customWidth="1"/>
    <col min="11227" max="11257" width="0" style="33" hidden="1" customWidth="1"/>
    <col min="11258" max="11278" width="10.42578125" style="33" bestFit="1" customWidth="1"/>
    <col min="11279" max="11279" width="10.42578125" style="33" customWidth="1"/>
    <col min="11280" max="11280" width="10.42578125" style="33" bestFit="1" customWidth="1"/>
    <col min="11281" max="11281" width="10.42578125" style="33" customWidth="1"/>
    <col min="11282" max="11282" width="10.42578125" style="33" bestFit="1" customWidth="1"/>
    <col min="11283" max="11283" width="10.42578125" style="33" customWidth="1"/>
    <col min="11284" max="11288" width="10.42578125" style="33" bestFit="1" customWidth="1"/>
    <col min="11289" max="11289" width="10.28515625" style="33" bestFit="1" customWidth="1"/>
    <col min="11290" max="11291" width="10.42578125" style="33" bestFit="1" customWidth="1"/>
    <col min="11292" max="11480" width="9.140625" style="33"/>
    <col min="11481" max="11481" width="25.28515625" style="33" customWidth="1"/>
    <col min="11482" max="11482" width="24.5703125" style="33" customWidth="1"/>
    <col min="11483" max="11513" width="0" style="33" hidden="1" customWidth="1"/>
    <col min="11514" max="11534" width="10.42578125" style="33" bestFit="1" customWidth="1"/>
    <col min="11535" max="11535" width="10.42578125" style="33" customWidth="1"/>
    <col min="11536" max="11536" width="10.42578125" style="33" bestFit="1" customWidth="1"/>
    <col min="11537" max="11537" width="10.42578125" style="33" customWidth="1"/>
    <col min="11538" max="11538" width="10.42578125" style="33" bestFit="1" customWidth="1"/>
    <col min="11539" max="11539" width="10.42578125" style="33" customWidth="1"/>
    <col min="11540" max="11544" width="10.42578125" style="33" bestFit="1" customWidth="1"/>
    <col min="11545" max="11545" width="10.28515625" style="33" bestFit="1" customWidth="1"/>
    <col min="11546" max="11547" width="10.42578125" style="33" bestFit="1" customWidth="1"/>
    <col min="11548" max="11736" width="9.140625" style="33"/>
    <col min="11737" max="11737" width="25.28515625" style="33" customWidth="1"/>
    <col min="11738" max="11738" width="24.5703125" style="33" customWidth="1"/>
    <col min="11739" max="11769" width="0" style="33" hidden="1" customWidth="1"/>
    <col min="11770" max="11790" width="10.42578125" style="33" bestFit="1" customWidth="1"/>
    <col min="11791" max="11791" width="10.42578125" style="33" customWidth="1"/>
    <col min="11792" max="11792" width="10.42578125" style="33" bestFit="1" customWidth="1"/>
    <col min="11793" max="11793" width="10.42578125" style="33" customWidth="1"/>
    <col min="11794" max="11794" width="10.42578125" style="33" bestFit="1" customWidth="1"/>
    <col min="11795" max="11795" width="10.42578125" style="33" customWidth="1"/>
    <col min="11796" max="11800" width="10.42578125" style="33" bestFit="1" customWidth="1"/>
    <col min="11801" max="11801" width="10.28515625" style="33" bestFit="1" customWidth="1"/>
    <col min="11802" max="11803" width="10.42578125" style="33" bestFit="1" customWidth="1"/>
    <col min="11804" max="11992" width="9.140625" style="33"/>
    <col min="11993" max="11993" width="25.28515625" style="33" customWidth="1"/>
    <col min="11994" max="11994" width="24.5703125" style="33" customWidth="1"/>
    <col min="11995" max="12025" width="0" style="33" hidden="1" customWidth="1"/>
    <col min="12026" max="12046" width="10.42578125" style="33" bestFit="1" customWidth="1"/>
    <col min="12047" max="12047" width="10.42578125" style="33" customWidth="1"/>
    <col min="12048" max="12048" width="10.42578125" style="33" bestFit="1" customWidth="1"/>
    <col min="12049" max="12049" width="10.42578125" style="33" customWidth="1"/>
    <col min="12050" max="12050" width="10.42578125" style="33" bestFit="1" customWidth="1"/>
    <col min="12051" max="12051" width="10.42578125" style="33" customWidth="1"/>
    <col min="12052" max="12056" width="10.42578125" style="33" bestFit="1" customWidth="1"/>
    <col min="12057" max="12057" width="10.28515625" style="33" bestFit="1" customWidth="1"/>
    <col min="12058" max="12059" width="10.42578125" style="33" bestFit="1" customWidth="1"/>
    <col min="12060" max="12248" width="9.140625" style="33"/>
    <col min="12249" max="12249" width="25.28515625" style="33" customWidth="1"/>
    <col min="12250" max="12250" width="24.5703125" style="33" customWidth="1"/>
    <col min="12251" max="12281" width="0" style="33" hidden="1" customWidth="1"/>
    <col min="12282" max="12302" width="10.42578125" style="33" bestFit="1" customWidth="1"/>
    <col min="12303" max="12303" width="10.42578125" style="33" customWidth="1"/>
    <col min="12304" max="12304" width="10.42578125" style="33" bestFit="1" customWidth="1"/>
    <col min="12305" max="12305" width="10.42578125" style="33" customWidth="1"/>
    <col min="12306" max="12306" width="10.42578125" style="33" bestFit="1" customWidth="1"/>
    <col min="12307" max="12307" width="10.42578125" style="33" customWidth="1"/>
    <col min="12308" max="12312" width="10.42578125" style="33" bestFit="1" customWidth="1"/>
    <col min="12313" max="12313" width="10.28515625" style="33" bestFit="1" customWidth="1"/>
    <col min="12314" max="12315" width="10.42578125" style="33" bestFit="1" customWidth="1"/>
    <col min="12316" max="12504" width="9.140625" style="33"/>
    <col min="12505" max="12505" width="25.28515625" style="33" customWidth="1"/>
    <col min="12506" max="12506" width="24.5703125" style="33" customWidth="1"/>
    <col min="12507" max="12537" width="0" style="33" hidden="1" customWidth="1"/>
    <col min="12538" max="12558" width="10.42578125" style="33" bestFit="1" customWidth="1"/>
    <col min="12559" max="12559" width="10.42578125" style="33" customWidth="1"/>
    <col min="12560" max="12560" width="10.42578125" style="33" bestFit="1" customWidth="1"/>
    <col min="12561" max="12561" width="10.42578125" style="33" customWidth="1"/>
    <col min="12562" max="12562" width="10.42578125" style="33" bestFit="1" customWidth="1"/>
    <col min="12563" max="12563" width="10.42578125" style="33" customWidth="1"/>
    <col min="12564" max="12568" width="10.42578125" style="33" bestFit="1" customWidth="1"/>
    <col min="12569" max="12569" width="10.28515625" style="33" bestFit="1" customWidth="1"/>
    <col min="12570" max="12571" width="10.42578125" style="33" bestFit="1" customWidth="1"/>
    <col min="12572" max="12760" width="9.140625" style="33"/>
    <col min="12761" max="12761" width="25.28515625" style="33" customWidth="1"/>
    <col min="12762" max="12762" width="24.5703125" style="33" customWidth="1"/>
    <col min="12763" max="12793" width="0" style="33" hidden="1" customWidth="1"/>
    <col min="12794" max="12814" width="10.42578125" style="33" bestFit="1" customWidth="1"/>
    <col min="12815" max="12815" width="10.42578125" style="33" customWidth="1"/>
    <col min="12816" max="12816" width="10.42578125" style="33" bestFit="1" customWidth="1"/>
    <col min="12817" max="12817" width="10.42578125" style="33" customWidth="1"/>
    <col min="12818" max="12818" width="10.42578125" style="33" bestFit="1" customWidth="1"/>
    <col min="12819" max="12819" width="10.42578125" style="33" customWidth="1"/>
    <col min="12820" max="12824" width="10.42578125" style="33" bestFit="1" customWidth="1"/>
    <col min="12825" max="12825" width="10.28515625" style="33" bestFit="1" customWidth="1"/>
    <col min="12826" max="12827" width="10.42578125" style="33" bestFit="1" customWidth="1"/>
    <col min="12828" max="13016" width="9.140625" style="33"/>
    <col min="13017" max="13017" width="25.28515625" style="33" customWidth="1"/>
    <col min="13018" max="13018" width="24.5703125" style="33" customWidth="1"/>
    <col min="13019" max="13049" width="0" style="33" hidden="1" customWidth="1"/>
    <col min="13050" max="13070" width="10.42578125" style="33" bestFit="1" customWidth="1"/>
    <col min="13071" max="13071" width="10.42578125" style="33" customWidth="1"/>
    <col min="13072" max="13072" width="10.42578125" style="33" bestFit="1" customWidth="1"/>
    <col min="13073" max="13073" width="10.42578125" style="33" customWidth="1"/>
    <col min="13074" max="13074" width="10.42578125" style="33" bestFit="1" customWidth="1"/>
    <col min="13075" max="13075" width="10.42578125" style="33" customWidth="1"/>
    <col min="13076" max="13080" width="10.42578125" style="33" bestFit="1" customWidth="1"/>
    <col min="13081" max="13081" width="10.28515625" style="33" bestFit="1" customWidth="1"/>
    <col min="13082" max="13083" width="10.42578125" style="33" bestFit="1" customWidth="1"/>
    <col min="13084" max="13272" width="9.140625" style="33"/>
    <col min="13273" max="13273" width="25.28515625" style="33" customWidth="1"/>
    <col min="13274" max="13274" width="24.5703125" style="33" customWidth="1"/>
    <col min="13275" max="13305" width="0" style="33" hidden="1" customWidth="1"/>
    <col min="13306" max="13326" width="10.42578125" style="33" bestFit="1" customWidth="1"/>
    <col min="13327" max="13327" width="10.42578125" style="33" customWidth="1"/>
    <col min="13328" max="13328" width="10.42578125" style="33" bestFit="1" customWidth="1"/>
    <col min="13329" max="13329" width="10.42578125" style="33" customWidth="1"/>
    <col min="13330" max="13330" width="10.42578125" style="33" bestFit="1" customWidth="1"/>
    <col min="13331" max="13331" width="10.42578125" style="33" customWidth="1"/>
    <col min="13332" max="13336" width="10.42578125" style="33" bestFit="1" customWidth="1"/>
    <col min="13337" max="13337" width="10.28515625" style="33" bestFit="1" customWidth="1"/>
    <col min="13338" max="13339" width="10.42578125" style="33" bestFit="1" customWidth="1"/>
    <col min="13340" max="13528" width="9.140625" style="33"/>
    <col min="13529" max="13529" width="25.28515625" style="33" customWidth="1"/>
    <col min="13530" max="13530" width="24.5703125" style="33" customWidth="1"/>
    <col min="13531" max="13561" width="0" style="33" hidden="1" customWidth="1"/>
    <col min="13562" max="13582" width="10.42578125" style="33" bestFit="1" customWidth="1"/>
    <col min="13583" max="13583" width="10.42578125" style="33" customWidth="1"/>
    <col min="13584" max="13584" width="10.42578125" style="33" bestFit="1" customWidth="1"/>
    <col min="13585" max="13585" width="10.42578125" style="33" customWidth="1"/>
    <col min="13586" max="13586" width="10.42578125" style="33" bestFit="1" customWidth="1"/>
    <col min="13587" max="13587" width="10.42578125" style="33" customWidth="1"/>
    <col min="13588" max="13592" width="10.42578125" style="33" bestFit="1" customWidth="1"/>
    <col min="13593" max="13593" width="10.28515625" style="33" bestFit="1" customWidth="1"/>
    <col min="13594" max="13595" width="10.42578125" style="33" bestFit="1" customWidth="1"/>
    <col min="13596" max="13784" width="9.140625" style="33"/>
    <col min="13785" max="13785" width="25.28515625" style="33" customWidth="1"/>
    <col min="13786" max="13786" width="24.5703125" style="33" customWidth="1"/>
    <col min="13787" max="13817" width="0" style="33" hidden="1" customWidth="1"/>
    <col min="13818" max="13838" width="10.42578125" style="33" bestFit="1" customWidth="1"/>
    <col min="13839" max="13839" width="10.42578125" style="33" customWidth="1"/>
    <col min="13840" max="13840" width="10.42578125" style="33" bestFit="1" customWidth="1"/>
    <col min="13841" max="13841" width="10.42578125" style="33" customWidth="1"/>
    <col min="13842" max="13842" width="10.42578125" style="33" bestFit="1" customWidth="1"/>
    <col min="13843" max="13843" width="10.42578125" style="33" customWidth="1"/>
    <col min="13844" max="13848" width="10.42578125" style="33" bestFit="1" customWidth="1"/>
    <col min="13849" max="13849" width="10.28515625" style="33" bestFit="1" customWidth="1"/>
    <col min="13850" max="13851" width="10.42578125" style="33" bestFit="1" customWidth="1"/>
    <col min="13852" max="14040" width="9.140625" style="33"/>
    <col min="14041" max="14041" width="25.28515625" style="33" customWidth="1"/>
    <col min="14042" max="14042" width="24.5703125" style="33" customWidth="1"/>
    <col min="14043" max="14073" width="0" style="33" hidden="1" customWidth="1"/>
    <col min="14074" max="14094" width="10.42578125" style="33" bestFit="1" customWidth="1"/>
    <col min="14095" max="14095" width="10.42578125" style="33" customWidth="1"/>
    <col min="14096" max="14096" width="10.42578125" style="33" bestFit="1" customWidth="1"/>
    <col min="14097" max="14097" width="10.42578125" style="33" customWidth="1"/>
    <col min="14098" max="14098" width="10.42578125" style="33" bestFit="1" customWidth="1"/>
    <col min="14099" max="14099" width="10.42578125" style="33" customWidth="1"/>
    <col min="14100" max="14104" width="10.42578125" style="33" bestFit="1" customWidth="1"/>
    <col min="14105" max="14105" width="10.28515625" style="33" bestFit="1" customWidth="1"/>
    <col min="14106" max="14107" width="10.42578125" style="33" bestFit="1" customWidth="1"/>
    <col min="14108" max="14296" width="9.140625" style="33"/>
    <col min="14297" max="14297" width="25.28515625" style="33" customWidth="1"/>
    <col min="14298" max="14298" width="24.5703125" style="33" customWidth="1"/>
    <col min="14299" max="14329" width="0" style="33" hidden="1" customWidth="1"/>
    <col min="14330" max="14350" width="10.42578125" style="33" bestFit="1" customWidth="1"/>
    <col min="14351" max="14351" width="10.42578125" style="33" customWidth="1"/>
    <col min="14352" max="14352" width="10.42578125" style="33" bestFit="1" customWidth="1"/>
    <col min="14353" max="14353" width="10.42578125" style="33" customWidth="1"/>
    <col min="14354" max="14354" width="10.42578125" style="33" bestFit="1" customWidth="1"/>
    <col min="14355" max="14355" width="10.42578125" style="33" customWidth="1"/>
    <col min="14356" max="14360" width="10.42578125" style="33" bestFit="1" customWidth="1"/>
    <col min="14361" max="14361" width="10.28515625" style="33" bestFit="1" customWidth="1"/>
    <col min="14362" max="14363" width="10.42578125" style="33" bestFit="1" customWidth="1"/>
    <col min="14364" max="14552" width="9.140625" style="33"/>
    <col min="14553" max="14553" width="25.28515625" style="33" customWidth="1"/>
    <col min="14554" max="14554" width="24.5703125" style="33" customWidth="1"/>
    <col min="14555" max="14585" width="0" style="33" hidden="1" customWidth="1"/>
    <col min="14586" max="14606" width="10.42578125" style="33" bestFit="1" customWidth="1"/>
    <col min="14607" max="14607" width="10.42578125" style="33" customWidth="1"/>
    <col min="14608" max="14608" width="10.42578125" style="33" bestFit="1" customWidth="1"/>
    <col min="14609" max="14609" width="10.42578125" style="33" customWidth="1"/>
    <col min="14610" max="14610" width="10.42578125" style="33" bestFit="1" customWidth="1"/>
    <col min="14611" max="14611" width="10.42578125" style="33" customWidth="1"/>
    <col min="14612" max="14616" width="10.42578125" style="33" bestFit="1" customWidth="1"/>
    <col min="14617" max="14617" width="10.28515625" style="33" bestFit="1" customWidth="1"/>
    <col min="14618" max="14619" width="10.42578125" style="33" bestFit="1" customWidth="1"/>
    <col min="14620" max="14808" width="9.140625" style="33"/>
    <col min="14809" max="14809" width="25.28515625" style="33" customWidth="1"/>
    <col min="14810" max="14810" width="24.5703125" style="33" customWidth="1"/>
    <col min="14811" max="14841" width="0" style="33" hidden="1" customWidth="1"/>
    <col min="14842" max="14862" width="10.42578125" style="33" bestFit="1" customWidth="1"/>
    <col min="14863" max="14863" width="10.42578125" style="33" customWidth="1"/>
    <col min="14864" max="14864" width="10.42578125" style="33" bestFit="1" customWidth="1"/>
    <col min="14865" max="14865" width="10.42578125" style="33" customWidth="1"/>
    <col min="14866" max="14866" width="10.42578125" style="33" bestFit="1" customWidth="1"/>
    <col min="14867" max="14867" width="10.42578125" style="33" customWidth="1"/>
    <col min="14868" max="14872" width="10.42578125" style="33" bestFit="1" customWidth="1"/>
    <col min="14873" max="14873" width="10.28515625" style="33" bestFit="1" customWidth="1"/>
    <col min="14874" max="14875" width="10.42578125" style="33" bestFit="1" customWidth="1"/>
    <col min="14876" max="15064" width="9.140625" style="33"/>
    <col min="15065" max="15065" width="25.28515625" style="33" customWidth="1"/>
    <col min="15066" max="15066" width="24.5703125" style="33" customWidth="1"/>
    <col min="15067" max="15097" width="0" style="33" hidden="1" customWidth="1"/>
    <col min="15098" max="15118" width="10.42578125" style="33" bestFit="1" customWidth="1"/>
    <col min="15119" max="15119" width="10.42578125" style="33" customWidth="1"/>
    <col min="15120" max="15120" width="10.42578125" style="33" bestFit="1" customWidth="1"/>
    <col min="15121" max="15121" width="10.42578125" style="33" customWidth="1"/>
    <col min="15122" max="15122" width="10.42578125" style="33" bestFit="1" customWidth="1"/>
    <col min="15123" max="15123" width="10.42578125" style="33" customWidth="1"/>
    <col min="15124" max="15128" width="10.42578125" style="33" bestFit="1" customWidth="1"/>
    <col min="15129" max="15129" width="10.28515625" style="33" bestFit="1" customWidth="1"/>
    <col min="15130" max="15131" width="10.42578125" style="33" bestFit="1" customWidth="1"/>
    <col min="15132" max="15320" width="9.140625" style="33"/>
    <col min="15321" max="15321" width="25.28515625" style="33" customWidth="1"/>
    <col min="15322" max="15322" width="24.5703125" style="33" customWidth="1"/>
    <col min="15323" max="15353" width="0" style="33" hidden="1" customWidth="1"/>
    <col min="15354" max="15374" width="10.42578125" style="33" bestFit="1" customWidth="1"/>
    <col min="15375" max="15375" width="10.42578125" style="33" customWidth="1"/>
    <col min="15376" max="15376" width="10.42578125" style="33" bestFit="1" customWidth="1"/>
    <col min="15377" max="15377" width="10.42578125" style="33" customWidth="1"/>
    <col min="15378" max="15378" width="10.42578125" style="33" bestFit="1" customWidth="1"/>
    <col min="15379" max="15379" width="10.42578125" style="33" customWidth="1"/>
    <col min="15380" max="15384" width="10.42578125" style="33" bestFit="1" customWidth="1"/>
    <col min="15385" max="15385" width="10.28515625" style="33" bestFit="1" customWidth="1"/>
    <col min="15386" max="15387" width="10.42578125" style="33" bestFit="1" customWidth="1"/>
    <col min="15388" max="15576" width="9.140625" style="33"/>
    <col min="15577" max="15577" width="25.28515625" style="33" customWidth="1"/>
    <col min="15578" max="15578" width="24.5703125" style="33" customWidth="1"/>
    <col min="15579" max="15609" width="0" style="33" hidden="1" customWidth="1"/>
    <col min="15610" max="15630" width="10.42578125" style="33" bestFit="1" customWidth="1"/>
    <col min="15631" max="15631" width="10.42578125" style="33" customWidth="1"/>
    <col min="15632" max="15632" width="10.42578125" style="33" bestFit="1" customWidth="1"/>
    <col min="15633" max="15633" width="10.42578125" style="33" customWidth="1"/>
    <col min="15634" max="15634" width="10.42578125" style="33" bestFit="1" customWidth="1"/>
    <col min="15635" max="15635" width="10.42578125" style="33" customWidth="1"/>
    <col min="15636" max="15640" width="10.42578125" style="33" bestFit="1" customWidth="1"/>
    <col min="15641" max="15641" width="10.28515625" style="33" bestFit="1" customWidth="1"/>
    <col min="15642" max="15643" width="10.42578125" style="33" bestFit="1" customWidth="1"/>
    <col min="15644" max="15832" width="9.140625" style="33"/>
    <col min="15833" max="15833" width="25.28515625" style="33" customWidth="1"/>
    <col min="15834" max="15834" width="24.5703125" style="33" customWidth="1"/>
    <col min="15835" max="15865" width="0" style="33" hidden="1" customWidth="1"/>
    <col min="15866" max="15886" width="10.42578125" style="33" bestFit="1" customWidth="1"/>
    <col min="15887" max="15887" width="10.42578125" style="33" customWidth="1"/>
    <col min="15888" max="15888" width="10.42578125" style="33" bestFit="1" customWidth="1"/>
    <col min="15889" max="15889" width="10.42578125" style="33" customWidth="1"/>
    <col min="15890" max="15890" width="10.42578125" style="33" bestFit="1" customWidth="1"/>
    <col min="15891" max="15891" width="10.42578125" style="33" customWidth="1"/>
    <col min="15892" max="15896" width="10.42578125" style="33" bestFit="1" customWidth="1"/>
    <col min="15897" max="15897" width="10.28515625" style="33" bestFit="1" customWidth="1"/>
    <col min="15898" max="15899" width="10.42578125" style="33" bestFit="1" customWidth="1"/>
    <col min="15900" max="16088" width="9.140625" style="33"/>
    <col min="16089" max="16089" width="25.28515625" style="33" customWidth="1"/>
    <col min="16090" max="16090" width="24.5703125" style="33" customWidth="1"/>
    <col min="16091" max="16121" width="0" style="33" hidden="1" customWidth="1"/>
    <col min="16122" max="16142" width="10.42578125" style="33" bestFit="1" customWidth="1"/>
    <col min="16143" max="16143" width="10.42578125" style="33" customWidth="1"/>
    <col min="16144" max="16144" width="10.42578125" style="33" bestFit="1" customWidth="1"/>
    <col min="16145" max="16145" width="10.42578125" style="33" customWidth="1"/>
    <col min="16146" max="16146" width="10.42578125" style="33" bestFit="1" customWidth="1"/>
    <col min="16147" max="16147" width="10.42578125" style="33" customWidth="1"/>
    <col min="16148" max="16152" width="10.42578125" style="33" bestFit="1" customWidth="1"/>
    <col min="16153" max="16153" width="10.28515625" style="33" bestFit="1" customWidth="1"/>
    <col min="16154" max="16155" width="10.42578125" style="33" bestFit="1" customWidth="1"/>
    <col min="16156" max="16384" width="9.140625" style="33"/>
  </cols>
  <sheetData>
    <row r="1" spans="1:44" x14ac:dyDescent="0.2">
      <c r="C1" s="33" t="s">
        <v>21</v>
      </c>
      <c r="D1" s="33" t="s">
        <v>13</v>
      </c>
      <c r="E1" s="33" t="s">
        <v>18</v>
      </c>
      <c r="F1" s="33" t="s">
        <v>19</v>
      </c>
      <c r="G1" s="33" t="s">
        <v>22</v>
      </c>
      <c r="H1" s="33" t="s">
        <v>13</v>
      </c>
      <c r="I1" s="33" t="s">
        <v>18</v>
      </c>
      <c r="J1" s="33" t="s">
        <v>19</v>
      </c>
      <c r="K1" s="33" t="s">
        <v>26</v>
      </c>
      <c r="L1" s="33" t="s">
        <v>13</v>
      </c>
      <c r="M1" s="33" t="s">
        <v>18</v>
      </c>
      <c r="N1" s="33" t="s">
        <v>19</v>
      </c>
      <c r="O1" s="33" t="s">
        <v>10</v>
      </c>
      <c r="P1" s="33" t="s">
        <v>13</v>
      </c>
      <c r="Q1" s="33" t="s">
        <v>18</v>
      </c>
      <c r="R1" s="33" t="s">
        <v>19</v>
      </c>
      <c r="S1" s="33" t="s">
        <v>24</v>
      </c>
      <c r="T1" s="33" t="s">
        <v>13</v>
      </c>
      <c r="U1" s="33" t="s">
        <v>18</v>
      </c>
      <c r="V1" s="33" t="s">
        <v>19</v>
      </c>
      <c r="W1" s="33" t="s">
        <v>25</v>
      </c>
      <c r="X1" s="33" t="s">
        <v>13</v>
      </c>
      <c r="Y1" s="33" t="s">
        <v>18</v>
      </c>
      <c r="Z1" s="33" t="s">
        <v>19</v>
      </c>
      <c r="AA1" s="33" t="s">
        <v>50</v>
      </c>
      <c r="AB1" s="33" t="s">
        <v>13</v>
      </c>
      <c r="AC1" s="33" t="s">
        <v>18</v>
      </c>
      <c r="AD1" s="33" t="s">
        <v>19</v>
      </c>
      <c r="AE1" s="33" t="s">
        <v>87</v>
      </c>
      <c r="AF1" s="33" t="s">
        <v>13</v>
      </c>
      <c r="AG1" s="33" t="s">
        <v>18</v>
      </c>
      <c r="AH1" s="33" t="s">
        <v>19</v>
      </c>
      <c r="AI1" s="33" t="s">
        <v>93</v>
      </c>
      <c r="AJ1" s="33" t="s">
        <v>13</v>
      </c>
      <c r="AK1" s="33" t="s">
        <v>18</v>
      </c>
      <c r="AL1" s="33" t="s">
        <v>19</v>
      </c>
      <c r="AM1" s="34" t="s">
        <v>109</v>
      </c>
      <c r="AN1" s="35" t="s">
        <v>13</v>
      </c>
      <c r="AO1" s="33" t="s">
        <v>18</v>
      </c>
      <c r="AP1" s="25" t="s">
        <v>19</v>
      </c>
      <c r="AQ1" s="1" t="s">
        <v>196</v>
      </c>
      <c r="AR1" s="35" t="s">
        <v>13</v>
      </c>
    </row>
    <row r="2" spans="1:44" s="1" customFormat="1" x14ac:dyDescent="0.2">
      <c r="C2" s="2" t="s">
        <v>57</v>
      </c>
      <c r="D2" s="2" t="s">
        <v>52</v>
      </c>
      <c r="E2" s="2" t="s">
        <v>53</v>
      </c>
      <c r="F2" s="2" t="s">
        <v>54</v>
      </c>
      <c r="G2" s="2" t="s">
        <v>58</v>
      </c>
      <c r="H2" s="2" t="s">
        <v>52</v>
      </c>
      <c r="I2" s="2" t="s">
        <v>53</v>
      </c>
      <c r="J2" s="2" t="s">
        <v>54</v>
      </c>
      <c r="K2" s="2" t="s">
        <v>59</v>
      </c>
      <c r="L2" s="2" t="s">
        <v>52</v>
      </c>
      <c r="M2" s="2" t="s">
        <v>53</v>
      </c>
      <c r="N2" s="2" t="s">
        <v>54</v>
      </c>
      <c r="O2" s="2" t="s">
        <v>60</v>
      </c>
      <c r="P2" s="2" t="s">
        <v>52</v>
      </c>
      <c r="Q2" s="2" t="s">
        <v>53</v>
      </c>
      <c r="R2" s="2" t="s">
        <v>54</v>
      </c>
      <c r="S2" s="2" t="s">
        <v>61</v>
      </c>
      <c r="T2" s="2" t="s">
        <v>52</v>
      </c>
      <c r="U2" s="2" t="s">
        <v>53</v>
      </c>
      <c r="V2" s="2" t="s">
        <v>54</v>
      </c>
      <c r="W2" s="2" t="s">
        <v>62</v>
      </c>
      <c r="X2" s="2" t="s">
        <v>52</v>
      </c>
      <c r="Y2" s="2" t="s">
        <v>53</v>
      </c>
      <c r="Z2" s="2" t="s">
        <v>54</v>
      </c>
      <c r="AA2" s="2" t="s">
        <v>63</v>
      </c>
      <c r="AB2" s="2" t="s">
        <v>52</v>
      </c>
      <c r="AC2" s="2" t="s">
        <v>53</v>
      </c>
      <c r="AD2" s="2" t="s">
        <v>54</v>
      </c>
      <c r="AE2" s="2" t="s">
        <v>80</v>
      </c>
      <c r="AF2" s="2" t="s">
        <v>52</v>
      </c>
      <c r="AG2" s="2" t="s">
        <v>53</v>
      </c>
      <c r="AH2" s="2" t="s">
        <v>54</v>
      </c>
      <c r="AI2" s="2" t="s">
        <v>98</v>
      </c>
      <c r="AJ2" s="2" t="s">
        <v>52</v>
      </c>
      <c r="AK2" s="12" t="s">
        <v>53</v>
      </c>
      <c r="AL2" s="2" t="s">
        <v>54</v>
      </c>
      <c r="AM2" s="2" t="s">
        <v>130</v>
      </c>
      <c r="AN2" s="1" t="s">
        <v>52</v>
      </c>
      <c r="AO2" s="12" t="s">
        <v>53</v>
      </c>
      <c r="AP2" s="2" t="s">
        <v>54</v>
      </c>
      <c r="AQ2" s="2" t="s">
        <v>197</v>
      </c>
      <c r="AR2" s="1" t="s">
        <v>52</v>
      </c>
    </row>
    <row r="3" spans="1:44" x14ac:dyDescent="0.2">
      <c r="A3" s="33" t="s">
        <v>210</v>
      </c>
      <c r="C3" s="36">
        <v>486.95441364010003</v>
      </c>
      <c r="D3" s="36">
        <v>25.1458844629</v>
      </c>
      <c r="E3" s="36">
        <v>656.33596438589996</v>
      </c>
      <c r="F3" s="36">
        <v>1918.3701153104</v>
      </c>
      <c r="G3" s="36">
        <v>710.78638174310004</v>
      </c>
      <c r="H3" s="36">
        <v>-849.63004749840002</v>
      </c>
      <c r="I3" s="36">
        <v>-70.364696417400012</v>
      </c>
      <c r="J3" s="36">
        <v>1498.2685751719</v>
      </c>
      <c r="K3" s="36">
        <v>368.37049107000007</v>
      </c>
      <c r="L3" s="36">
        <v>-1428.2046228798999</v>
      </c>
      <c r="M3" s="36">
        <v>582.20953086250006</v>
      </c>
      <c r="N3" s="36">
        <v>1709.2392505096</v>
      </c>
      <c r="O3" s="36">
        <v>238.22590496999999</v>
      </c>
      <c r="P3" s="36">
        <v>-266.72906282209999</v>
      </c>
      <c r="Q3" s="36">
        <v>-98.468278078699996</v>
      </c>
      <c r="R3" s="36">
        <v>1684.42176337</v>
      </c>
      <c r="S3" s="36">
        <v>1128.4018887538004</v>
      </c>
      <c r="T3" s="36">
        <v>332.02526246979994</v>
      </c>
      <c r="U3" s="36">
        <v>720.59094648569999</v>
      </c>
      <c r="V3" s="36">
        <v>1761.0320707616002</v>
      </c>
      <c r="W3" s="36">
        <v>698.27314658039995</v>
      </c>
      <c r="X3" s="36">
        <v>-734.62530330549998</v>
      </c>
      <c r="Y3" s="36">
        <v>-509.17372976900015</v>
      </c>
      <c r="Z3" s="36">
        <v>2471.0351193801998</v>
      </c>
      <c r="AA3" s="36">
        <v>1354.2275531823</v>
      </c>
      <c r="AB3" s="36">
        <v>-953.53047997349995</v>
      </c>
      <c r="AC3" s="36">
        <v>1654.2989609568999</v>
      </c>
      <c r="AD3" s="36">
        <v>2974.5529302747</v>
      </c>
      <c r="AE3" s="36">
        <v>341.71203344499997</v>
      </c>
      <c r="AF3" s="36">
        <v>-1003.6547167179999</v>
      </c>
      <c r="AG3" s="36">
        <v>1727.3883463329</v>
      </c>
      <c r="AH3" s="36">
        <v>999.06478070750018</v>
      </c>
      <c r="AI3" s="36">
        <v>420.80919040549998</v>
      </c>
      <c r="AJ3" s="36">
        <v>-554.61120971819992</v>
      </c>
      <c r="AK3" s="36">
        <v>1870.8087439327001</v>
      </c>
      <c r="AL3" s="36">
        <v>1842.5591377877001</v>
      </c>
      <c r="AM3" s="36">
        <v>1213.1557439587002</v>
      </c>
      <c r="AN3" s="36">
        <v>79.279818494799997</v>
      </c>
      <c r="AO3" s="36">
        <v>1274.4987520682998</v>
      </c>
      <c r="AP3" s="36">
        <v>1934.0418875104001</v>
      </c>
      <c r="AQ3" s="36">
        <v>710.8449201625001</v>
      </c>
      <c r="AR3" s="36">
        <v>79.473754726400003</v>
      </c>
    </row>
    <row r="4" spans="1:44" x14ac:dyDescent="0.2">
      <c r="A4" s="33" t="s">
        <v>101</v>
      </c>
      <c r="C4" s="36">
        <v>401.97087777159999</v>
      </c>
      <c r="D4" s="36">
        <v>302.05169722140005</v>
      </c>
      <c r="E4" s="36">
        <v>442.52902157800003</v>
      </c>
      <c r="F4" s="36">
        <v>1154.8797930394001</v>
      </c>
      <c r="G4" s="36">
        <v>648.34764695529998</v>
      </c>
      <c r="H4" s="36">
        <v>638.3520007919999</v>
      </c>
      <c r="I4" s="36">
        <v>403.4665259285</v>
      </c>
      <c r="J4" s="36">
        <v>1131.4629698591002</v>
      </c>
      <c r="K4" s="36">
        <v>610.03407951520001</v>
      </c>
      <c r="L4" s="36">
        <v>-14.544444707899999</v>
      </c>
      <c r="M4" s="36">
        <v>1238.9018805007001</v>
      </c>
      <c r="N4" s="36">
        <v>979.60145825710003</v>
      </c>
      <c r="O4" s="36">
        <v>641.58464723320003</v>
      </c>
      <c r="P4" s="36">
        <v>-491.42465041100002</v>
      </c>
      <c r="Q4" s="36">
        <v>-810.65972827309997</v>
      </c>
      <c r="R4" s="36">
        <v>1090.4992543510998</v>
      </c>
      <c r="S4" s="36">
        <v>1092.2774785847</v>
      </c>
      <c r="T4" s="36">
        <v>-106.62814141569993</v>
      </c>
      <c r="U4" s="36">
        <v>98.870355141799962</v>
      </c>
      <c r="V4" s="36">
        <v>831.42594282549999</v>
      </c>
      <c r="W4" s="36">
        <v>131.7588466448</v>
      </c>
      <c r="X4" s="36">
        <v>291.06110452310003</v>
      </c>
      <c r="Y4" s="36">
        <v>-127.8796340686</v>
      </c>
      <c r="Z4" s="36">
        <v>1896.0060262873001</v>
      </c>
      <c r="AA4" s="36">
        <v>-51.551517779700021</v>
      </c>
      <c r="AB4" s="36">
        <v>-1407.5495317556999</v>
      </c>
      <c r="AC4" s="36">
        <v>1234.6978347925001</v>
      </c>
      <c r="AD4" s="36">
        <v>581.82581778209999</v>
      </c>
      <c r="AE4" s="36">
        <v>164.5141783096</v>
      </c>
      <c r="AF4" s="36">
        <v>-1146.0632510984999</v>
      </c>
      <c r="AG4" s="36">
        <v>310.7706315392</v>
      </c>
      <c r="AH4" s="36">
        <v>212.6307006067</v>
      </c>
      <c r="AI4" s="36">
        <v>99.67665949180082</v>
      </c>
      <c r="AJ4" s="36">
        <v>-737.95459731589995</v>
      </c>
      <c r="AK4" s="36">
        <v>359.35995712010026</v>
      </c>
      <c r="AL4" s="36">
        <v>382.93239930030001</v>
      </c>
      <c r="AM4" s="36">
        <v>-386.95467958220001</v>
      </c>
      <c r="AN4" s="36">
        <v>-717.60513310169995</v>
      </c>
      <c r="AO4" s="36">
        <v>301.5965560034</v>
      </c>
      <c r="AP4" s="36">
        <v>348.43911992869999</v>
      </c>
      <c r="AQ4" s="36">
        <v>-568.67463144909993</v>
      </c>
      <c r="AR4" s="36">
        <v>-330.83727480979996</v>
      </c>
    </row>
    <row r="5" spans="1:44" x14ac:dyDescent="0.2">
      <c r="A5" s="33" t="s">
        <v>211</v>
      </c>
      <c r="C5" s="36">
        <v>505.90136083520002</v>
      </c>
      <c r="D5" s="36">
        <v>-1258.4326451515999</v>
      </c>
      <c r="E5" s="36">
        <v>511.39336013230002</v>
      </c>
      <c r="F5" s="36">
        <v>1136.2833117887001</v>
      </c>
      <c r="G5" s="36">
        <v>-226.48591988219999</v>
      </c>
      <c r="H5" s="36">
        <v>-1597.4493053986</v>
      </c>
      <c r="I5" s="36">
        <v>779.26376514579999</v>
      </c>
      <c r="J5" s="36">
        <v>852.91419945630003</v>
      </c>
      <c r="K5" s="36">
        <v>195.2107114687</v>
      </c>
      <c r="L5" s="36">
        <v>-1788.4831293151001</v>
      </c>
      <c r="M5" s="36">
        <v>796.33868137310003</v>
      </c>
      <c r="N5" s="36">
        <v>610.83808472559997</v>
      </c>
      <c r="O5" s="36">
        <v>610.23435279750004</v>
      </c>
      <c r="P5" s="36">
        <v>-1351.7902296745999</v>
      </c>
      <c r="Q5" s="36">
        <v>900.64179737120003</v>
      </c>
      <c r="R5" s="36">
        <v>1066.8050729766001</v>
      </c>
      <c r="S5" s="36">
        <v>273.64918795080001</v>
      </c>
      <c r="T5" s="36">
        <v>-1239.0405276388999</v>
      </c>
      <c r="U5" s="36">
        <v>1067.3815803770001</v>
      </c>
      <c r="V5" s="36">
        <v>1359.9848645073</v>
      </c>
      <c r="W5" s="36">
        <v>418.13099841899998</v>
      </c>
      <c r="X5" s="36">
        <v>-1199.1928034919999</v>
      </c>
      <c r="Y5" s="36">
        <v>1096.9419219363999</v>
      </c>
      <c r="Z5" s="36">
        <v>1215.437577509</v>
      </c>
      <c r="AA5" s="36">
        <v>1102.9720781736</v>
      </c>
      <c r="AB5" s="36">
        <v>-409.04170390180002</v>
      </c>
      <c r="AC5" s="36">
        <v>1554.1077512331999</v>
      </c>
      <c r="AD5" s="36">
        <v>1553.6184719375999</v>
      </c>
      <c r="AE5" s="36">
        <v>892.28920054979994</v>
      </c>
      <c r="AF5" s="36">
        <v>-1070.9684188379999</v>
      </c>
      <c r="AG5" s="36">
        <v>1823.8857043664</v>
      </c>
      <c r="AH5" s="36">
        <v>2317.0869901681999</v>
      </c>
      <c r="AI5" s="36">
        <v>934.17971988260001</v>
      </c>
      <c r="AJ5" s="36">
        <v>-382.02979094659997</v>
      </c>
      <c r="AK5" s="36">
        <v>1703.5541348354</v>
      </c>
      <c r="AL5" s="36">
        <v>1752.1518054902001</v>
      </c>
      <c r="AM5" s="36">
        <v>1436.9067213671001</v>
      </c>
      <c r="AN5" s="36">
        <v>472.40562218159999</v>
      </c>
      <c r="AO5" s="36">
        <v>2198.8065036702001</v>
      </c>
      <c r="AP5" s="36">
        <v>2140.7124422503998</v>
      </c>
      <c r="AQ5" s="36">
        <v>1557.5458711153999</v>
      </c>
      <c r="AR5" s="36">
        <v>433.9130690417</v>
      </c>
    </row>
    <row r="6" spans="1:44" x14ac:dyDescent="0.2">
      <c r="A6" s="33" t="s">
        <v>99</v>
      </c>
      <c r="C6" s="36">
        <v>-420.91782496669998</v>
      </c>
      <c r="D6" s="36">
        <v>981.52683239309999</v>
      </c>
      <c r="E6" s="36">
        <v>-297.58641732439997</v>
      </c>
      <c r="F6" s="36">
        <v>-372.79298951769999</v>
      </c>
      <c r="G6" s="36">
        <v>288.92465467</v>
      </c>
      <c r="H6" s="36">
        <v>109.46725710819999</v>
      </c>
      <c r="I6" s="36">
        <v>-1253.0949874917001</v>
      </c>
      <c r="J6" s="36">
        <v>-486.10859414349943</v>
      </c>
      <c r="K6" s="36">
        <v>-436.87429991389996</v>
      </c>
      <c r="L6" s="36">
        <v>374.8229511431</v>
      </c>
      <c r="M6" s="36">
        <v>-1453.0310310113</v>
      </c>
      <c r="N6" s="36">
        <v>118.79970752689999</v>
      </c>
      <c r="O6" s="36">
        <v>-1013.5930950607001</v>
      </c>
      <c r="P6" s="36">
        <v>1576.4858172635002</v>
      </c>
      <c r="Q6" s="36">
        <v>-188.45034717679999</v>
      </c>
      <c r="R6" s="36">
        <v>-472.88256395770003</v>
      </c>
      <c r="S6" s="36">
        <v>-237.52477778169987</v>
      </c>
      <c r="T6" s="36">
        <v>1677.6939315243999</v>
      </c>
      <c r="U6" s="36">
        <v>-445.66098903310001</v>
      </c>
      <c r="V6" s="36">
        <v>-430.37873657119997</v>
      </c>
      <c r="W6" s="36">
        <v>148.3833015166</v>
      </c>
      <c r="X6" s="36">
        <v>173.50639566339999</v>
      </c>
      <c r="Y6" s="36">
        <v>-1478.2360176368002</v>
      </c>
      <c r="Z6" s="36">
        <v>-640.40848441610012</v>
      </c>
      <c r="AA6" s="36">
        <v>302.80699278840001</v>
      </c>
      <c r="AB6" s="36">
        <v>863.06075568400001</v>
      </c>
      <c r="AC6" s="36">
        <v>-1134.5066250688001</v>
      </c>
      <c r="AD6" s="36">
        <v>839.10864055499997</v>
      </c>
      <c r="AE6" s="36">
        <v>-715.09134541440005</v>
      </c>
      <c r="AF6" s="36">
        <v>1213.3769532184999</v>
      </c>
      <c r="AG6" s="36">
        <v>-407.2679895727</v>
      </c>
      <c r="AH6" s="36">
        <v>-1530.6529100674015</v>
      </c>
      <c r="AI6" s="36">
        <v>-613.04718896890006</v>
      </c>
      <c r="AJ6" s="36">
        <v>565.3731785443</v>
      </c>
      <c r="AK6" s="36">
        <v>-192.10534802280017</v>
      </c>
      <c r="AL6" s="36">
        <v>-292.52506700280003</v>
      </c>
      <c r="AM6" s="36">
        <v>163.2037021738</v>
      </c>
      <c r="AN6" s="36">
        <v>324.47932941489995</v>
      </c>
      <c r="AO6" s="36">
        <v>-1225.9043076053001</v>
      </c>
      <c r="AP6" s="36">
        <v>-555.10967466869988</v>
      </c>
      <c r="AQ6" s="36">
        <v>-278.02631950379998</v>
      </c>
      <c r="AR6" s="36">
        <v>-23.602039505499999</v>
      </c>
    </row>
    <row r="7" spans="1:44" x14ac:dyDescent="0.2">
      <c r="A7" s="33" t="s">
        <v>100</v>
      </c>
      <c r="C7" s="36">
        <v>-517.66433816969993</v>
      </c>
      <c r="D7" s="36">
        <v>718.83335003829995</v>
      </c>
      <c r="E7" s="36">
        <v>-671.67618013319998</v>
      </c>
      <c r="F7" s="36">
        <v>-205.37022424060001</v>
      </c>
      <c r="G7" s="36">
        <v>-164.5115904873</v>
      </c>
      <c r="H7" s="36">
        <v>-441.37193068149998</v>
      </c>
      <c r="I7" s="36">
        <v>138.27883089860001</v>
      </c>
      <c r="J7" s="36">
        <v>-668.38020114870005</v>
      </c>
      <c r="K7" s="36">
        <v>-483.08878421370002</v>
      </c>
      <c r="L7" s="36">
        <v>1060.9720313483001</v>
      </c>
      <c r="M7" s="36">
        <v>-135.1813946595</v>
      </c>
      <c r="N7" s="36">
        <v>-703.29763630779996</v>
      </c>
      <c r="O7" s="36">
        <v>-94.503277239499994</v>
      </c>
      <c r="P7" s="36">
        <v>116.634403455</v>
      </c>
      <c r="Q7" s="36">
        <v>-168.635036469</v>
      </c>
      <c r="R7" s="36">
        <v>-364.29455777409976</v>
      </c>
      <c r="S7" s="36">
        <v>-593.53823659359978</v>
      </c>
      <c r="T7" s="36">
        <v>-398.12661939829991</v>
      </c>
      <c r="U7" s="36">
        <v>131.77785953640011</v>
      </c>
      <c r="V7" s="36">
        <v>-613.22710281819991</v>
      </c>
      <c r="W7" s="36">
        <v>-212.19974301529999</v>
      </c>
      <c r="X7" s="36">
        <v>52.288007328100001</v>
      </c>
      <c r="Y7" s="36">
        <v>-246.28223727849991</v>
      </c>
      <c r="Z7" s="36">
        <v>-381.52790333769985</v>
      </c>
      <c r="AA7" s="36">
        <v>-346.77312626270009</v>
      </c>
      <c r="AB7" s="36">
        <v>-493.10014752059999</v>
      </c>
      <c r="AC7" s="36">
        <v>-393.9797430026</v>
      </c>
      <c r="AD7" s="36">
        <v>-847.71490757099991</v>
      </c>
      <c r="AE7" s="36">
        <v>-415.27718869190005</v>
      </c>
      <c r="AF7" s="36">
        <v>132.04164689139998</v>
      </c>
      <c r="AG7" s="36">
        <v>-493.9929451484</v>
      </c>
      <c r="AH7" s="36">
        <v>-74.321221727899683</v>
      </c>
      <c r="AI7" s="36">
        <v>-112.20895281699995</v>
      </c>
      <c r="AJ7" s="36">
        <v>-183.10228310540003</v>
      </c>
      <c r="AK7" s="36">
        <v>-315.07663318879997</v>
      </c>
      <c r="AL7" s="36">
        <v>-660.09669356640006</v>
      </c>
      <c r="AM7" s="36">
        <v>-559.83497487099999</v>
      </c>
      <c r="AN7" s="36">
        <v>-948.81690550960002</v>
      </c>
      <c r="AO7" s="36">
        <v>-406.34528856850011</v>
      </c>
      <c r="AP7" s="36">
        <v>-873.26565736950033</v>
      </c>
      <c r="AQ7" s="36">
        <v>-443.70476292820001</v>
      </c>
      <c r="AR7" s="36">
        <v>-70.163423329500006</v>
      </c>
    </row>
    <row r="8" spans="1:44" x14ac:dyDescent="0.2">
      <c r="A8" s="33" t="s">
        <v>101</v>
      </c>
      <c r="C8" s="36">
        <v>-373.59599947300001</v>
      </c>
      <c r="D8" s="36">
        <v>-101.3115158535</v>
      </c>
      <c r="E8" s="36">
        <v>-200.79683103560001</v>
      </c>
      <c r="F8" s="36">
        <v>-765.25852122000003</v>
      </c>
      <c r="G8" s="36">
        <v>-50.025357341700001</v>
      </c>
      <c r="H8" s="36">
        <v>-298.19464563550002</v>
      </c>
      <c r="I8" s="36">
        <v>-79.278989061399983</v>
      </c>
      <c r="J8" s="36">
        <v>-103.3533620213</v>
      </c>
      <c r="K8" s="36">
        <v>-55.520330622000003</v>
      </c>
      <c r="L8" s="36">
        <v>754.93943206999995</v>
      </c>
      <c r="M8" s="36">
        <v>-151.47618363999999</v>
      </c>
      <c r="N8" s="36">
        <v>-555.01075414429999</v>
      </c>
      <c r="O8" s="36">
        <v>-84.279723169300013</v>
      </c>
      <c r="P8" s="36">
        <v>-433.95550199009995</v>
      </c>
      <c r="Q8" s="36">
        <v>-11.9252432614</v>
      </c>
      <c r="R8" s="36">
        <v>243.137281634</v>
      </c>
      <c r="S8" s="36">
        <v>-645.7986812770996</v>
      </c>
      <c r="T8" s="36">
        <v>-93.3632799799</v>
      </c>
      <c r="U8" s="36">
        <v>-546.33438322650011</v>
      </c>
      <c r="V8" s="36">
        <v>-123.33568832499941</v>
      </c>
      <c r="W8" s="36">
        <v>-101.6616055917</v>
      </c>
      <c r="X8" s="36">
        <v>-183.97895729730001</v>
      </c>
      <c r="Y8" s="36">
        <v>-9.9105251638998197</v>
      </c>
      <c r="Z8" s="36">
        <v>57.68859535440015</v>
      </c>
      <c r="AA8" s="36">
        <v>-130.41610035269997</v>
      </c>
      <c r="AB8" s="36">
        <v>-505.06690492889999</v>
      </c>
      <c r="AC8" s="36">
        <v>-667.65597401009995</v>
      </c>
      <c r="AD8" s="36">
        <v>-461.24510676440002</v>
      </c>
      <c r="AE8" s="36">
        <v>440.89031632590002</v>
      </c>
      <c r="AF8" s="36">
        <v>-636.90095007059995</v>
      </c>
      <c r="AG8" s="36">
        <v>512.62092043790005</v>
      </c>
      <c r="AH8" s="36">
        <v>166.69152270939958</v>
      </c>
      <c r="AI8" s="36">
        <v>-121.9225072104</v>
      </c>
      <c r="AJ8" s="36">
        <v>-259.75355055540001</v>
      </c>
      <c r="AL8" s="34"/>
      <c r="AM8" s="34"/>
      <c r="AN8" s="34"/>
      <c r="AO8" s="34"/>
    </row>
    <row r="9" spans="1:44" x14ac:dyDescent="0.2">
      <c r="A9" s="33" t="s">
        <v>211</v>
      </c>
      <c r="C9" s="36">
        <v>-197.07816985159999</v>
      </c>
      <c r="D9" s="36">
        <v>769.69228306239995</v>
      </c>
      <c r="E9" s="36">
        <v>-82.165017046000003</v>
      </c>
      <c r="F9" s="36">
        <v>243.916113021</v>
      </c>
      <c r="G9" s="36">
        <v>-35.051390299099999</v>
      </c>
      <c r="H9" s="36">
        <v>45.2043189408</v>
      </c>
      <c r="I9" s="36">
        <v>-41.059411633499998</v>
      </c>
      <c r="J9" s="36">
        <v>-41.382257729999999</v>
      </c>
      <c r="K9" s="36">
        <v>127.6185615015</v>
      </c>
      <c r="L9" s="36">
        <v>-31.698787854900001</v>
      </c>
      <c r="M9" s="36">
        <v>-43.119572466400001</v>
      </c>
      <c r="N9" s="36">
        <v>-159.14089612500001</v>
      </c>
      <c r="O9" s="36">
        <v>51.505080494700003</v>
      </c>
      <c r="P9" s="36">
        <v>266.62110911960002</v>
      </c>
      <c r="Q9" s="36">
        <v>-145.0446217473</v>
      </c>
      <c r="R9" s="36">
        <v>-111.6348879879</v>
      </c>
      <c r="S9" s="36">
        <v>-180.7862733339</v>
      </c>
      <c r="T9" s="36">
        <v>-174.90211466490001</v>
      </c>
      <c r="U9" s="36">
        <v>-319.4512417359</v>
      </c>
      <c r="V9" s="36">
        <v>-320.44717177870001</v>
      </c>
      <c r="W9" s="36">
        <v>-31.861886393599999</v>
      </c>
      <c r="X9" s="36">
        <v>-29.360155745299998</v>
      </c>
      <c r="Y9" s="36">
        <v>-231.9617320557</v>
      </c>
      <c r="Z9" s="36">
        <v>-268.6345096339</v>
      </c>
      <c r="AA9" s="36">
        <v>-159.49892548299999</v>
      </c>
      <c r="AB9" s="36">
        <v>-142.74034171560001</v>
      </c>
      <c r="AC9" s="36">
        <v>-302.99483822910003</v>
      </c>
      <c r="AD9" s="36">
        <v>-293.72395834489998</v>
      </c>
      <c r="AE9" s="36">
        <v>51.236132580400003</v>
      </c>
      <c r="AF9" s="36">
        <v>19.625489508400001</v>
      </c>
      <c r="AG9" s="36">
        <v>-198.61496489230001</v>
      </c>
      <c r="AH9" s="36">
        <v>-145.64406815390001</v>
      </c>
      <c r="AI9" s="36">
        <v>-148.67764685060001</v>
      </c>
      <c r="AJ9" s="36">
        <v>-192.24182623510001</v>
      </c>
      <c r="AL9" s="34"/>
      <c r="AM9" s="34"/>
      <c r="AN9" s="34"/>
      <c r="AO9" s="34"/>
    </row>
    <row r="10" spans="1:44" x14ac:dyDescent="0.2">
      <c r="A10" s="33" t="s">
        <v>99</v>
      </c>
      <c r="C10" s="36">
        <v>53.009831154899999</v>
      </c>
      <c r="D10" s="36">
        <v>50.452582829400001</v>
      </c>
      <c r="E10" s="36">
        <v>-388.71433205160002</v>
      </c>
      <c r="F10" s="36">
        <v>315.97218395840002</v>
      </c>
      <c r="G10" s="36">
        <v>-79.434842846500004</v>
      </c>
      <c r="H10" s="36">
        <v>-188.3816039868</v>
      </c>
      <c r="I10" s="36">
        <v>258.61723159349998</v>
      </c>
      <c r="J10" s="36">
        <v>-523.64458139739997</v>
      </c>
      <c r="K10" s="36">
        <v>-555.18701509319999</v>
      </c>
      <c r="L10" s="36">
        <v>337.73138713320003</v>
      </c>
      <c r="M10" s="36">
        <v>59.414361446900003</v>
      </c>
      <c r="N10" s="36">
        <v>10.8540139615</v>
      </c>
      <c r="O10" s="36">
        <v>-61.728634564900005</v>
      </c>
      <c r="P10" s="36">
        <v>283.96879632550002</v>
      </c>
      <c r="Q10" s="36">
        <v>-11.665171460300002</v>
      </c>
      <c r="R10" s="36">
        <v>-495.7969514202</v>
      </c>
      <c r="S10" s="36">
        <v>233.04671801740005</v>
      </c>
      <c r="T10" s="36">
        <v>-129.86122475349998</v>
      </c>
      <c r="U10" s="36">
        <v>997.56348449879999</v>
      </c>
      <c r="V10" s="36">
        <v>-169.44424271449998</v>
      </c>
      <c r="W10" s="36">
        <v>-78.676251030000003</v>
      </c>
      <c r="X10" s="36">
        <v>265.62712037070003</v>
      </c>
      <c r="Y10" s="36">
        <v>-4.4099800589000004</v>
      </c>
      <c r="Z10" s="36">
        <v>-170.58198905820001</v>
      </c>
      <c r="AA10" s="36">
        <v>-56.858100426999997</v>
      </c>
      <c r="AB10" s="36">
        <v>154.70709912390001</v>
      </c>
      <c r="AC10" s="36">
        <v>576.67106923660003</v>
      </c>
      <c r="AD10" s="36">
        <v>-92.745842461700022</v>
      </c>
      <c r="AE10" s="36">
        <v>-907.40363759820002</v>
      </c>
      <c r="AF10" s="36">
        <v>749.31710745359999</v>
      </c>
      <c r="AG10" s="36">
        <v>-807.99890069399999</v>
      </c>
      <c r="AH10" s="36">
        <v>-95.368676283399992</v>
      </c>
      <c r="AI10" s="36">
        <v>158.39120124399994</v>
      </c>
      <c r="AJ10" s="36">
        <v>268.89309368509998</v>
      </c>
      <c r="AL10" s="34"/>
      <c r="AM10" s="34"/>
      <c r="AN10" s="34"/>
      <c r="AO10" s="34"/>
    </row>
    <row r="11" spans="1:44" x14ac:dyDescent="0.2">
      <c r="AO11" s="34"/>
    </row>
    <row r="12" spans="1:44" x14ac:dyDescent="0.2">
      <c r="A12" s="33" t="s">
        <v>64</v>
      </c>
    </row>
    <row r="13" spans="1:44" x14ac:dyDescent="0.2">
      <c r="AM13" s="34"/>
    </row>
    <row r="14" spans="1:44" x14ac:dyDescent="0.2">
      <c r="A14" s="33" t="s">
        <v>103</v>
      </c>
      <c r="B14" s="33" t="s">
        <v>156</v>
      </c>
      <c r="C14" s="33">
        <v>0</v>
      </c>
      <c r="D14" s="34">
        <f>+C14+(D4+D6)/1000</f>
        <v>1.2835785296144999</v>
      </c>
      <c r="E14" s="34">
        <f t="shared" ref="E14:AI14" si="0">+D14+(E4+E6)/1000</f>
        <v>1.4285211338681001</v>
      </c>
      <c r="F14" s="34">
        <f t="shared" si="0"/>
        <v>2.2106079373898</v>
      </c>
      <c r="G14" s="34">
        <f t="shared" si="0"/>
        <v>3.1478802390150999</v>
      </c>
      <c r="H14" s="34">
        <f t="shared" si="0"/>
        <v>3.8956994969152996</v>
      </c>
      <c r="I14" s="34">
        <f t="shared" si="0"/>
        <v>3.0460710353520994</v>
      </c>
      <c r="J14" s="34">
        <f t="shared" si="0"/>
        <v>3.6914254110677005</v>
      </c>
      <c r="K14" s="34">
        <f t="shared" si="0"/>
        <v>3.8645851906690005</v>
      </c>
      <c r="L14" s="34">
        <f t="shared" si="0"/>
        <v>4.2248636971042002</v>
      </c>
      <c r="M14" s="34">
        <f t="shared" si="0"/>
        <v>4.0107345465936</v>
      </c>
      <c r="N14" s="34">
        <f t="shared" si="0"/>
        <v>5.1091357123775998</v>
      </c>
      <c r="O14" s="34">
        <f t="shared" si="0"/>
        <v>4.7371272645501001</v>
      </c>
      <c r="P14" s="34">
        <f t="shared" si="0"/>
        <v>5.8221884314026005</v>
      </c>
      <c r="Q14" s="34">
        <f t="shared" si="0"/>
        <v>4.8230783559527008</v>
      </c>
      <c r="R14" s="34">
        <f t="shared" si="0"/>
        <v>5.4406950463461001</v>
      </c>
      <c r="S14" s="34">
        <f t="shared" si="0"/>
        <v>6.2954477471491002</v>
      </c>
      <c r="T14" s="34">
        <f t="shared" si="0"/>
        <v>7.8665135372578003</v>
      </c>
      <c r="U14" s="34">
        <f t="shared" si="0"/>
        <v>7.5197229033665005</v>
      </c>
      <c r="V14" s="34">
        <f t="shared" si="0"/>
        <v>7.9207701096208005</v>
      </c>
      <c r="W14" s="34">
        <f t="shared" si="0"/>
        <v>8.2009122577821998</v>
      </c>
      <c r="X14" s="34">
        <f t="shared" si="0"/>
        <v>8.6654797579687006</v>
      </c>
      <c r="Y14" s="34">
        <f t="shared" si="0"/>
        <v>7.0593641062633008</v>
      </c>
      <c r="Z14" s="34">
        <f t="shared" si="0"/>
        <v>8.314961648134501</v>
      </c>
      <c r="AA14" s="34">
        <f t="shared" si="0"/>
        <v>8.5662171231432005</v>
      </c>
      <c r="AB14" s="34">
        <f t="shared" si="0"/>
        <v>8.0217283470715</v>
      </c>
      <c r="AC14" s="34">
        <f t="shared" si="0"/>
        <v>8.1219195567952003</v>
      </c>
      <c r="AD14" s="34">
        <f t="shared" si="0"/>
        <v>9.5428540151322991</v>
      </c>
      <c r="AE14" s="34">
        <f t="shared" si="0"/>
        <v>8.9922768480274993</v>
      </c>
      <c r="AF14" s="34">
        <f t="shared" si="0"/>
        <v>9.0595905501474991</v>
      </c>
      <c r="AG14" s="34">
        <f t="shared" si="0"/>
        <v>8.963093192114</v>
      </c>
      <c r="AH14" s="34">
        <f t="shared" si="0"/>
        <v>7.6450709826532988</v>
      </c>
      <c r="AI14" s="34">
        <f t="shared" si="0"/>
        <v>7.1317004531761992</v>
      </c>
      <c r="AJ14" s="34">
        <f>+AI14+(AJ4+AJ6)/1000</f>
        <v>6.9591190344045994</v>
      </c>
      <c r="AK14" s="34">
        <f>+AJ14+(AK4+AK6)/1000</f>
        <v>7.1263736435018998</v>
      </c>
      <c r="AL14" s="34">
        <f>+AK14+(AL4+AL6)/1000</f>
        <v>7.2167809757993995</v>
      </c>
      <c r="AM14" s="34">
        <f t="shared" ref="AM14" si="1">+AL14+(AM4+AM6)/1000</f>
        <v>6.9930299983909991</v>
      </c>
      <c r="AN14" s="34">
        <f>+AM14+(AN4+AN6)/1000</f>
        <v>6.599904194704199</v>
      </c>
      <c r="AO14" s="34">
        <f>+AN14+(AO4+AO6)/1000</f>
        <v>5.6755964431022985</v>
      </c>
      <c r="AP14" s="34">
        <f t="shared" ref="AP14" si="2">+AO14+(AP4+AP6)/1000</f>
        <v>5.4689258883622989</v>
      </c>
      <c r="AQ14" s="34">
        <f>+AP14+(AQ4+AQ6)/1000</f>
        <v>4.6222249374093991</v>
      </c>
      <c r="AR14" s="34">
        <f>+AQ14+(AR4+AR6)/1000</f>
        <v>4.2677856230940989</v>
      </c>
    </row>
    <row r="15" spans="1:44" x14ac:dyDescent="0.2">
      <c r="A15" s="33" t="s">
        <v>102</v>
      </c>
      <c r="B15" s="33" t="s">
        <v>157</v>
      </c>
      <c r="C15" s="33">
        <v>0</v>
      </c>
      <c r="D15" s="34">
        <f>+C15+(D5)/1000</f>
        <v>-1.2584326451515999</v>
      </c>
      <c r="E15" s="34">
        <f t="shared" ref="E15:AI15" si="3">+D15+(E5)/1000</f>
        <v>-0.74703928501929995</v>
      </c>
      <c r="F15" s="34">
        <f t="shared" si="3"/>
        <v>0.38924402676940018</v>
      </c>
      <c r="G15" s="34">
        <f t="shared" si="3"/>
        <v>0.16275810688720019</v>
      </c>
      <c r="H15" s="34">
        <f t="shared" si="3"/>
        <v>-1.4346911985113999</v>
      </c>
      <c r="I15" s="34">
        <f t="shared" si="3"/>
        <v>-0.65542743336559994</v>
      </c>
      <c r="J15" s="34">
        <f t="shared" si="3"/>
        <v>0.19748676609070004</v>
      </c>
      <c r="K15" s="34">
        <f t="shared" si="3"/>
        <v>0.39269747755940004</v>
      </c>
      <c r="L15" s="34">
        <f t="shared" si="3"/>
        <v>-1.3957856517556999</v>
      </c>
      <c r="M15" s="34">
        <f t="shared" si="3"/>
        <v>-0.59944697038259986</v>
      </c>
      <c r="N15" s="34">
        <f t="shared" si="3"/>
        <v>1.1391114343000108E-2</v>
      </c>
      <c r="O15" s="34">
        <f t="shared" si="3"/>
        <v>0.62162546714050015</v>
      </c>
      <c r="P15" s="34">
        <f t="shared" si="3"/>
        <v>-0.73016476253409968</v>
      </c>
      <c r="Q15" s="34">
        <f t="shared" si="3"/>
        <v>0.17047703483710031</v>
      </c>
      <c r="R15" s="34">
        <f t="shared" si="3"/>
        <v>1.2372821078137004</v>
      </c>
      <c r="S15" s="34">
        <f t="shared" si="3"/>
        <v>1.5109312957645005</v>
      </c>
      <c r="T15" s="34">
        <f t="shared" si="3"/>
        <v>0.27189076812560065</v>
      </c>
      <c r="U15" s="34">
        <f t="shared" si="3"/>
        <v>1.3392723485026008</v>
      </c>
      <c r="V15" s="34">
        <f t="shared" si="3"/>
        <v>2.6992572130099006</v>
      </c>
      <c r="W15" s="34">
        <f t="shared" si="3"/>
        <v>3.1173882114289007</v>
      </c>
      <c r="X15" s="34">
        <f t="shared" si="3"/>
        <v>1.9181954079369008</v>
      </c>
      <c r="Y15" s="34">
        <f t="shared" si="3"/>
        <v>3.0151373298733004</v>
      </c>
      <c r="Z15" s="34">
        <f t="shared" si="3"/>
        <v>4.2305749073823007</v>
      </c>
      <c r="AA15" s="34">
        <f t="shared" si="3"/>
        <v>5.333546985555901</v>
      </c>
      <c r="AB15" s="34">
        <f t="shared" si="3"/>
        <v>4.9245052816541008</v>
      </c>
      <c r="AC15" s="34">
        <f t="shared" si="3"/>
        <v>6.4786130328873011</v>
      </c>
      <c r="AD15" s="34">
        <f t="shared" si="3"/>
        <v>8.0322315048249013</v>
      </c>
      <c r="AE15" s="34">
        <f t="shared" si="3"/>
        <v>8.924520705374702</v>
      </c>
      <c r="AF15" s="34">
        <f t="shared" si="3"/>
        <v>7.8535522865367025</v>
      </c>
      <c r="AG15" s="34">
        <f t="shared" si="3"/>
        <v>9.677437990903103</v>
      </c>
      <c r="AH15" s="34">
        <f t="shared" si="3"/>
        <v>11.994524981071303</v>
      </c>
      <c r="AI15" s="34">
        <f t="shared" si="3"/>
        <v>12.928704700953903</v>
      </c>
      <c r="AJ15" s="34">
        <f>+AI15+(AJ5)/1000</f>
        <v>12.546674910007303</v>
      </c>
      <c r="AK15" s="34">
        <f>+AJ15+(AK5)/1000</f>
        <v>14.250229044842703</v>
      </c>
      <c r="AL15" s="34">
        <f>+AK15+(AL5)/1000</f>
        <v>16.002380850332901</v>
      </c>
      <c r="AM15" s="34">
        <f t="shared" ref="AM15:AO15" si="4">+AL15+(AM5)/1000</f>
        <v>17.439287571700003</v>
      </c>
      <c r="AN15" s="34">
        <f t="shared" si="4"/>
        <v>17.911693193881604</v>
      </c>
      <c r="AO15" s="34">
        <f t="shared" si="4"/>
        <v>20.110499697551802</v>
      </c>
      <c r="AP15" s="34">
        <f t="shared" ref="AP15" si="5">+AO15+(AP5)/1000</f>
        <v>22.251212139802202</v>
      </c>
      <c r="AQ15" s="34">
        <f>+AP15+(AQ5)/1000</f>
        <v>23.808758010917604</v>
      </c>
      <c r="AR15" s="34">
        <f>+AQ15+(AR5)/1000</f>
        <v>24.242671079959305</v>
      </c>
    </row>
    <row r="16" spans="1:44" x14ac:dyDescent="0.2">
      <c r="A16" s="33" t="s">
        <v>31</v>
      </c>
      <c r="B16" s="33" t="s">
        <v>158</v>
      </c>
      <c r="C16" s="33">
        <v>0</v>
      </c>
      <c r="D16" s="34">
        <f>+C16+D7/1000</f>
        <v>0.71883335003829996</v>
      </c>
      <c r="E16" s="34">
        <f t="shared" ref="E16:AI16" si="6">+D16+E7/1000</f>
        <v>4.7157169905099994E-2</v>
      </c>
      <c r="F16" s="34">
        <f t="shared" si="6"/>
        <v>-0.15821305433550001</v>
      </c>
      <c r="G16" s="34">
        <f t="shared" si="6"/>
        <v>-0.3227246448228</v>
      </c>
      <c r="H16" s="34">
        <f t="shared" si="6"/>
        <v>-0.76409657550429999</v>
      </c>
      <c r="I16" s="34">
        <f t="shared" si="6"/>
        <v>-0.62581774460569994</v>
      </c>
      <c r="J16" s="34">
        <f t="shared" si="6"/>
        <v>-1.2941979457543999</v>
      </c>
      <c r="K16" s="34">
        <f t="shared" si="6"/>
        <v>-1.7772867299680999</v>
      </c>
      <c r="L16" s="34">
        <f t="shared" si="6"/>
        <v>-0.71631469861979968</v>
      </c>
      <c r="M16" s="34">
        <f t="shared" si="6"/>
        <v>-0.85149609327929965</v>
      </c>
      <c r="N16" s="34">
        <f t="shared" si="6"/>
        <v>-1.5547937295870997</v>
      </c>
      <c r="O16" s="34">
        <f t="shared" si="6"/>
        <v>-1.6492970068265997</v>
      </c>
      <c r="P16" s="34">
        <f t="shared" si="6"/>
        <v>-1.5326626033715998</v>
      </c>
      <c r="Q16" s="34">
        <f t="shared" si="6"/>
        <v>-1.7012976398405997</v>
      </c>
      <c r="R16" s="34">
        <f t="shared" si="6"/>
        <v>-2.0655921976146994</v>
      </c>
      <c r="S16" s="34">
        <f t="shared" si="6"/>
        <v>-2.6591304342082989</v>
      </c>
      <c r="T16" s="34">
        <f t="shared" si="6"/>
        <v>-3.0572570536065986</v>
      </c>
      <c r="U16" s="34">
        <f t="shared" si="6"/>
        <v>-2.9254791940701983</v>
      </c>
      <c r="V16" s="34">
        <f t="shared" si="6"/>
        <v>-3.5387062968883982</v>
      </c>
      <c r="W16" s="34">
        <f t="shared" si="6"/>
        <v>-3.7509060399036982</v>
      </c>
      <c r="X16" s="34">
        <f t="shared" si="6"/>
        <v>-3.6986180325755984</v>
      </c>
      <c r="Y16" s="34">
        <f t="shared" si="6"/>
        <v>-3.9449002698540983</v>
      </c>
      <c r="Z16" s="34">
        <f t="shared" si="6"/>
        <v>-4.3264281731917977</v>
      </c>
      <c r="AA16" s="34">
        <f t="shared" si="6"/>
        <v>-4.6732012994544974</v>
      </c>
      <c r="AB16" s="34">
        <f t="shared" si="6"/>
        <v>-5.1663014469750976</v>
      </c>
      <c r="AC16" s="34">
        <f t="shared" si="6"/>
        <v>-5.5602811899776974</v>
      </c>
      <c r="AD16" s="34">
        <f t="shared" si="6"/>
        <v>-6.4079960975486969</v>
      </c>
      <c r="AE16" s="34">
        <f t="shared" si="6"/>
        <v>-6.8232732862405969</v>
      </c>
      <c r="AF16" s="34">
        <f t="shared" si="6"/>
        <v>-6.6912316393491968</v>
      </c>
      <c r="AG16" s="34">
        <f t="shared" si="6"/>
        <v>-7.1852245844975968</v>
      </c>
      <c r="AH16" s="34">
        <f t="shared" si="6"/>
        <v>-7.2595458062254963</v>
      </c>
      <c r="AI16" s="34">
        <f t="shared" si="6"/>
        <v>-7.3717547590424966</v>
      </c>
      <c r="AJ16" s="34">
        <f>+AI16+AJ7/1000</f>
        <v>-7.5548570421478969</v>
      </c>
      <c r="AK16" s="34">
        <f>+AJ16+AK7/1000</f>
        <v>-7.8699336753366964</v>
      </c>
      <c r="AL16" s="34">
        <f>+AK16+AL7/1000</f>
        <v>-8.5300303689030965</v>
      </c>
      <c r="AM16" s="34">
        <f t="shared" ref="AM16:AO16" si="7">+AL16+AM7/1000</f>
        <v>-9.0898653437740968</v>
      </c>
      <c r="AN16" s="34">
        <f t="shared" si="7"/>
        <v>-10.038682249283697</v>
      </c>
      <c r="AO16" s="34">
        <f t="shared" si="7"/>
        <v>-10.445027537852198</v>
      </c>
      <c r="AP16" s="34">
        <f t="shared" ref="AP16" si="8">+AO16+AP7/1000</f>
        <v>-11.318293195221699</v>
      </c>
      <c r="AQ16" s="34">
        <f>+AP16+AQ7/1000</f>
        <v>-11.761997958149898</v>
      </c>
      <c r="AR16" s="34">
        <f>+AQ16+AR7/1000</f>
        <v>-11.832161381479398</v>
      </c>
    </row>
    <row r="17" spans="1:44" x14ac:dyDescent="0.2">
      <c r="A17" s="33" t="s">
        <v>104</v>
      </c>
      <c r="B17" s="33" t="s">
        <v>159</v>
      </c>
      <c r="C17" s="34">
        <f>+SUM(C14:C16)</f>
        <v>0</v>
      </c>
      <c r="D17" s="34">
        <f t="shared" ref="D17:AI17" si="9">+SUM(D14:D16)</f>
        <v>0.74397923450119996</v>
      </c>
      <c r="E17" s="34">
        <f t="shared" si="9"/>
        <v>0.72863901875390014</v>
      </c>
      <c r="F17" s="34">
        <f t="shared" si="9"/>
        <v>2.4416389098237001</v>
      </c>
      <c r="G17" s="34">
        <f t="shared" si="9"/>
        <v>2.9879137010795001</v>
      </c>
      <c r="H17" s="34">
        <f t="shared" si="9"/>
        <v>1.6969117228995994</v>
      </c>
      <c r="I17" s="34">
        <f t="shared" si="9"/>
        <v>1.7648258573807998</v>
      </c>
      <c r="J17" s="34">
        <f t="shared" si="9"/>
        <v>2.5947142314040006</v>
      </c>
      <c r="K17" s="34">
        <f t="shared" si="9"/>
        <v>2.4799959382603007</v>
      </c>
      <c r="L17" s="34">
        <f t="shared" si="9"/>
        <v>2.1127633467287001</v>
      </c>
      <c r="M17" s="34">
        <f t="shared" si="9"/>
        <v>2.5597914829317006</v>
      </c>
      <c r="N17" s="34">
        <f t="shared" si="9"/>
        <v>3.5657330971334997</v>
      </c>
      <c r="O17" s="34">
        <f t="shared" si="9"/>
        <v>3.709455724864001</v>
      </c>
      <c r="P17" s="34">
        <f t="shared" si="9"/>
        <v>3.5593610654969012</v>
      </c>
      <c r="Q17" s="34">
        <f t="shared" si="9"/>
        <v>3.2922577509492017</v>
      </c>
      <c r="R17" s="34">
        <f t="shared" si="9"/>
        <v>4.6123849565451014</v>
      </c>
      <c r="S17" s="34">
        <f t="shared" si="9"/>
        <v>5.1472486087053015</v>
      </c>
      <c r="T17" s="34">
        <f t="shared" si="9"/>
        <v>5.0811472517768035</v>
      </c>
      <c r="U17" s="34">
        <f t="shared" si="9"/>
        <v>5.9335160577989035</v>
      </c>
      <c r="V17" s="34">
        <f t="shared" si="9"/>
        <v>7.0813210257423034</v>
      </c>
      <c r="W17" s="34">
        <f t="shared" si="9"/>
        <v>7.5673944293074022</v>
      </c>
      <c r="X17" s="34">
        <f t="shared" si="9"/>
        <v>6.8850571333300028</v>
      </c>
      <c r="Y17" s="34">
        <f t="shared" si="9"/>
        <v>6.1296011662825016</v>
      </c>
      <c r="Z17" s="34">
        <f t="shared" si="9"/>
        <v>8.219108382325004</v>
      </c>
      <c r="AA17" s="34">
        <f t="shared" si="9"/>
        <v>9.226562809244605</v>
      </c>
      <c r="AB17" s="34">
        <f t="shared" si="9"/>
        <v>7.7799321817505032</v>
      </c>
      <c r="AC17" s="34">
        <f t="shared" si="9"/>
        <v>9.040251399704804</v>
      </c>
      <c r="AD17" s="34">
        <f t="shared" si="9"/>
        <v>11.167089422408502</v>
      </c>
      <c r="AE17" s="34">
        <f t="shared" si="9"/>
        <v>11.093524267161605</v>
      </c>
      <c r="AF17" s="34">
        <f t="shared" si="9"/>
        <v>10.221911197335004</v>
      </c>
      <c r="AG17" s="34">
        <f t="shared" si="9"/>
        <v>11.455306598519506</v>
      </c>
      <c r="AH17" s="34">
        <f t="shared" si="9"/>
        <v>12.380050157499106</v>
      </c>
      <c r="AI17" s="34">
        <f t="shared" si="9"/>
        <v>12.688650395087606</v>
      </c>
      <c r="AJ17" s="34">
        <f>+SUM(AJ14:AJ16)</f>
        <v>11.950936902264004</v>
      </c>
      <c r="AK17" s="34">
        <f>+SUM(AK14:AK16)</f>
        <v>13.506669013007908</v>
      </c>
      <c r="AL17" s="34">
        <f>+SUM(AL14:AL16)</f>
        <v>14.689131457229204</v>
      </c>
      <c r="AM17" s="34">
        <f t="shared" ref="AM17:AN17" si="10">+SUM(AM14:AM16)</f>
        <v>15.342452226316905</v>
      </c>
      <c r="AN17" s="34">
        <f t="shared" si="10"/>
        <v>14.472915139302104</v>
      </c>
      <c r="AO17" s="34">
        <f t="shared" ref="AO17:AP17" si="11">+SUM(AO14:AO16)</f>
        <v>15.341068602801904</v>
      </c>
      <c r="AP17" s="34">
        <f t="shared" si="11"/>
        <v>16.401844832942803</v>
      </c>
      <c r="AQ17" s="34">
        <f>+SUM(AQ14:AQ16)</f>
        <v>16.668984990177105</v>
      </c>
      <c r="AR17" s="34">
        <f>+SUM(AR14:AR16)</f>
        <v>16.678295321574005</v>
      </c>
    </row>
    <row r="18" spans="1:44" ht="12.75" thickBot="1" x14ac:dyDescent="0.25">
      <c r="R18" s="37" t="s">
        <v>195</v>
      </c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1:44" x14ac:dyDescent="0.2">
      <c r="R19" s="38">
        <f t="shared" ref="R19:R22" si="12">+R14-N14</f>
        <v>0.33155933396850035</v>
      </c>
      <c r="S19" s="39"/>
      <c r="T19" s="39"/>
      <c r="U19" s="39"/>
      <c r="V19" s="39">
        <f t="shared" ref="V19:V22" si="13">+V14-R14</f>
        <v>2.4800750632747004</v>
      </c>
      <c r="W19" s="39"/>
      <c r="X19" s="39"/>
      <c r="Y19" s="39"/>
      <c r="Z19" s="39">
        <f t="shared" ref="Z19:Z22" si="14">+Z14-V14</f>
        <v>0.39419153851370048</v>
      </c>
      <c r="AA19" s="39"/>
      <c r="AB19" s="39"/>
      <c r="AC19" s="39"/>
      <c r="AD19" s="39">
        <f t="shared" ref="AD19:AD22" si="15">+AD14-Z14</f>
        <v>1.2278923669977981</v>
      </c>
      <c r="AE19" s="39"/>
      <c r="AF19" s="39"/>
      <c r="AG19" s="39"/>
      <c r="AH19" s="39">
        <f t="shared" ref="AH19:AH22" si="16">+AH14-AD14</f>
        <v>-1.8977830324790004</v>
      </c>
      <c r="AI19" s="39"/>
      <c r="AJ19" s="39"/>
      <c r="AK19" s="39"/>
      <c r="AL19" s="39">
        <f>+AL14-AH14</f>
        <v>-0.42829000685389929</v>
      </c>
      <c r="AM19" s="40"/>
    </row>
    <row r="20" spans="1:44" x14ac:dyDescent="0.2">
      <c r="R20" s="41">
        <f t="shared" si="12"/>
        <v>1.2258909934707003</v>
      </c>
      <c r="S20" s="42">
        <f>+R20+R19</f>
        <v>1.5574503274392006</v>
      </c>
      <c r="T20" s="42"/>
      <c r="U20" s="42"/>
      <c r="V20" s="42">
        <f t="shared" si="13"/>
        <v>1.4619751051962002</v>
      </c>
      <c r="W20" s="42">
        <f>+V20+V19</f>
        <v>3.9420501684709004</v>
      </c>
      <c r="X20" s="42"/>
      <c r="Y20" s="42"/>
      <c r="Z20" s="42">
        <f t="shared" si="14"/>
        <v>1.5313176943724001</v>
      </c>
      <c r="AA20" s="42">
        <f>+Z20+Z19</f>
        <v>1.9255092328861005</v>
      </c>
      <c r="AB20" s="42"/>
      <c r="AC20" s="42"/>
      <c r="AD20" s="42">
        <f t="shared" si="15"/>
        <v>3.8016565974426006</v>
      </c>
      <c r="AE20" s="42">
        <f>+AD20+AD19</f>
        <v>5.0295489644403988</v>
      </c>
      <c r="AF20" s="42"/>
      <c r="AG20" s="42"/>
      <c r="AH20" s="42">
        <f t="shared" si="16"/>
        <v>3.9622934762464013</v>
      </c>
      <c r="AI20" s="42">
        <f>+AH20+AH19</f>
        <v>2.0645104437674009</v>
      </c>
      <c r="AJ20" s="42"/>
      <c r="AK20" s="42"/>
      <c r="AL20" s="42">
        <f t="shared" ref="AL20:AL22" si="17">+AL15-AH15</f>
        <v>4.0078558692615989</v>
      </c>
      <c r="AM20" s="43">
        <f>+AL20+AL19</f>
        <v>3.5795658624076996</v>
      </c>
    </row>
    <row r="21" spans="1:44" x14ac:dyDescent="0.2">
      <c r="R21" s="41">
        <f t="shared" si="12"/>
        <v>-0.51079846802759965</v>
      </c>
      <c r="S21" s="42">
        <f>+R21</f>
        <v>-0.51079846802759965</v>
      </c>
      <c r="T21" s="42"/>
      <c r="U21" s="42"/>
      <c r="V21" s="42">
        <f t="shared" si="13"/>
        <v>-1.4731140992736989</v>
      </c>
      <c r="W21" s="42">
        <f>+V21</f>
        <v>-1.4731140992736989</v>
      </c>
      <c r="X21" s="42"/>
      <c r="Y21" s="42"/>
      <c r="Z21" s="42">
        <f t="shared" si="14"/>
        <v>-0.78772187630339952</v>
      </c>
      <c r="AA21" s="42">
        <f>+Z21</f>
        <v>-0.78772187630339952</v>
      </c>
      <c r="AB21" s="42"/>
      <c r="AC21" s="42"/>
      <c r="AD21" s="42">
        <f t="shared" si="15"/>
        <v>-2.0815679243568992</v>
      </c>
      <c r="AE21" s="42">
        <f>+AD21</f>
        <v>-2.0815679243568992</v>
      </c>
      <c r="AF21" s="42"/>
      <c r="AG21" s="42"/>
      <c r="AH21" s="42">
        <f t="shared" si="16"/>
        <v>-0.85154970867679936</v>
      </c>
      <c r="AI21" s="42">
        <f>+AH21</f>
        <v>-0.85154970867679936</v>
      </c>
      <c r="AJ21" s="42"/>
      <c r="AK21" s="42"/>
      <c r="AL21" s="42">
        <f t="shared" si="17"/>
        <v>-1.2704845626776002</v>
      </c>
      <c r="AM21" s="44">
        <f>+AL21</f>
        <v>-1.2704845626776002</v>
      </c>
    </row>
    <row r="22" spans="1:44" x14ac:dyDescent="0.2">
      <c r="R22" s="41">
        <f t="shared" si="12"/>
        <v>1.0466518594116017</v>
      </c>
      <c r="S22" s="42">
        <f>+R22</f>
        <v>1.0466518594116017</v>
      </c>
      <c r="T22" s="42"/>
      <c r="U22" s="42"/>
      <c r="V22" s="42">
        <f t="shared" si="13"/>
        <v>2.468936069197202</v>
      </c>
      <c r="W22" s="42">
        <f>+V22</f>
        <v>2.468936069197202</v>
      </c>
      <c r="X22" s="42"/>
      <c r="Y22" s="42"/>
      <c r="Z22" s="42">
        <f t="shared" si="14"/>
        <v>1.1377873565827006</v>
      </c>
      <c r="AA22" s="42">
        <f>+Z22</f>
        <v>1.1377873565827006</v>
      </c>
      <c r="AB22" s="42"/>
      <c r="AC22" s="42"/>
      <c r="AD22" s="42">
        <f t="shared" si="15"/>
        <v>2.9479810400834978</v>
      </c>
      <c r="AE22" s="42">
        <f>+AD22</f>
        <v>2.9479810400834978</v>
      </c>
      <c r="AF22" s="42"/>
      <c r="AG22" s="42"/>
      <c r="AH22" s="42">
        <f t="shared" si="16"/>
        <v>1.2129607350906042</v>
      </c>
      <c r="AI22" s="42">
        <f>+AH22</f>
        <v>1.2129607350906042</v>
      </c>
      <c r="AJ22" s="42"/>
      <c r="AK22" s="42"/>
      <c r="AL22" s="42">
        <f t="shared" si="17"/>
        <v>2.3090812997300976</v>
      </c>
      <c r="AM22" s="44">
        <f>+AL22</f>
        <v>2.3090812997300976</v>
      </c>
    </row>
    <row r="23" spans="1:44" x14ac:dyDescent="0.2"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7"/>
    </row>
    <row r="24" spans="1:44" x14ac:dyDescent="0.2">
      <c r="R24" s="45" t="s">
        <v>51</v>
      </c>
      <c r="S24" s="48">
        <v>101.35159321866145</v>
      </c>
      <c r="T24" s="46"/>
      <c r="U24" s="46"/>
      <c r="V24" s="46" t="s">
        <v>51</v>
      </c>
      <c r="W24" s="48">
        <v>99.471349780563514</v>
      </c>
      <c r="X24" s="46"/>
      <c r="Y24" s="46"/>
      <c r="Z24" s="46" t="s">
        <v>51</v>
      </c>
      <c r="AA24" s="46">
        <v>101.83764384125783</v>
      </c>
      <c r="AB24" s="46"/>
      <c r="AC24" s="46"/>
      <c r="AD24" s="46" t="s">
        <v>51</v>
      </c>
      <c r="AE24" s="46">
        <v>105.59059743939932</v>
      </c>
      <c r="AF24" s="46"/>
      <c r="AG24" s="46"/>
      <c r="AH24" s="46" t="s">
        <v>51</v>
      </c>
      <c r="AI24" s="49">
        <v>110.76096232519099</v>
      </c>
      <c r="AJ24" s="46"/>
      <c r="AK24" s="46"/>
      <c r="AL24" s="46" t="s">
        <v>51</v>
      </c>
      <c r="AM24" s="47">
        <v>113.72077617462602</v>
      </c>
    </row>
    <row r="25" spans="1:44" x14ac:dyDescent="0.2">
      <c r="R25" s="45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7"/>
    </row>
    <row r="26" spans="1:44" x14ac:dyDescent="0.2">
      <c r="R26" s="45"/>
      <c r="S26" s="46">
        <f>+S20/$S$24*100</f>
        <v>1.5366806559015531</v>
      </c>
      <c r="T26" s="46"/>
      <c r="U26" s="46"/>
      <c r="V26" s="46"/>
      <c r="W26" s="46">
        <f>+W20/$W$24*100</f>
        <v>3.9630005797319225</v>
      </c>
      <c r="X26" s="46"/>
      <c r="Y26" s="46"/>
      <c r="Z26" s="46"/>
      <c r="AA26" s="46">
        <f>+AA20/$AA$24*100</f>
        <v>1.8907637296553523</v>
      </c>
      <c r="AB26" s="46"/>
      <c r="AC26" s="46"/>
      <c r="AD26" s="46"/>
      <c r="AE26" s="46">
        <f>+AE20/$AE$24*100</f>
        <v>4.7632545760781051</v>
      </c>
      <c r="AF26" s="46"/>
      <c r="AG26" s="46"/>
      <c r="AH26" s="46"/>
      <c r="AI26" s="46">
        <f>+AI20/$AI$24*100</f>
        <v>1.8639332851822448</v>
      </c>
      <c r="AJ26" s="46"/>
      <c r="AK26" s="46"/>
      <c r="AL26" s="46"/>
      <c r="AM26" s="47">
        <f>+AM20/$AM$24*100</f>
        <v>3.1476797668976793</v>
      </c>
    </row>
    <row r="27" spans="1:44" x14ac:dyDescent="0.2">
      <c r="R27" s="45"/>
      <c r="S27" s="46">
        <f t="shared" ref="S27:S28" si="18">+S21/$S$24*100</f>
        <v>-0.50398661906140463</v>
      </c>
      <c r="T27" s="46"/>
      <c r="U27" s="46"/>
      <c r="V27" s="46"/>
      <c r="W27" s="46">
        <f t="shared" ref="W27:W28" si="19">+W21/$W$24*100</f>
        <v>-1.4809431082652729</v>
      </c>
      <c r="X27" s="46"/>
      <c r="Y27" s="46"/>
      <c r="Z27" s="46"/>
      <c r="AA27" s="46">
        <f t="shared" ref="AA27:AA28" si="20">+AA21/$AA$24*100</f>
        <v>-0.77350756222451711</v>
      </c>
      <c r="AB27" s="46"/>
      <c r="AC27" s="46"/>
      <c r="AD27" s="46"/>
      <c r="AE27" s="46">
        <f t="shared" ref="AE27:AE28" si="21">+AE21/$AE$24*100</f>
        <v>-1.9713572750183133</v>
      </c>
      <c r="AF27" s="46"/>
      <c r="AG27" s="46"/>
      <c r="AH27" s="46"/>
      <c r="AI27" s="46">
        <f>+AI21/$AI$24*100</f>
        <v>-0.76881754257124824</v>
      </c>
      <c r="AJ27" s="46"/>
      <c r="AK27" s="46"/>
      <c r="AL27" s="46"/>
      <c r="AM27" s="47">
        <f t="shared" ref="AM27:AM28" si="22">+AM21/$AM$24*100</f>
        <v>-1.117196527683459</v>
      </c>
    </row>
    <row r="28" spans="1:44" ht="12.75" thickBot="1" x14ac:dyDescent="0.25">
      <c r="R28" s="50"/>
      <c r="S28" s="51">
        <f t="shared" si="18"/>
        <v>1.0326940368401489</v>
      </c>
      <c r="T28" s="51"/>
      <c r="U28" s="51"/>
      <c r="V28" s="51"/>
      <c r="W28" s="51">
        <f t="shared" si="19"/>
        <v>2.4820574714666499</v>
      </c>
      <c r="X28" s="51"/>
      <c r="Y28" s="51"/>
      <c r="Z28" s="51"/>
      <c r="AA28" s="51">
        <f t="shared" si="20"/>
        <v>1.1172561674308346</v>
      </c>
      <c r="AB28" s="51"/>
      <c r="AC28" s="51"/>
      <c r="AD28" s="51"/>
      <c r="AE28" s="51">
        <f t="shared" si="21"/>
        <v>2.7918973010597905</v>
      </c>
      <c r="AF28" s="51"/>
      <c r="AG28" s="51"/>
      <c r="AH28" s="51"/>
      <c r="AI28" s="51">
        <f t="shared" ref="AI28" si="23">+AI22/$AI$24*100</f>
        <v>1.095115742610999</v>
      </c>
      <c r="AJ28" s="51"/>
      <c r="AK28" s="51"/>
      <c r="AL28" s="51"/>
      <c r="AM28" s="52">
        <f t="shared" si="22"/>
        <v>2.0304832392142185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26"/>
  <dimension ref="A1:AR20"/>
  <sheetViews>
    <sheetView showGridLines="0" zoomScaleNormal="100" workbookViewId="0">
      <pane xSplit="2" ySplit="2" topLeftCell="AP3" activePane="bottomRight" state="frozen"/>
      <selection activeCell="CS14" sqref="CS14"/>
      <selection pane="topRight" activeCell="CS14" sqref="CS14"/>
      <selection pane="bottomLeft" activeCell="CS14" sqref="CS14"/>
      <selection pane="bottomRight" activeCell="AZ25" sqref="AZ25"/>
    </sheetView>
  </sheetViews>
  <sheetFormatPr defaultRowHeight="12" x14ac:dyDescent="0.2"/>
  <cols>
    <col min="1" max="1" width="28.42578125" style="25" bestFit="1" customWidth="1"/>
    <col min="2" max="2" width="28.42578125" style="25" customWidth="1"/>
    <col min="3" max="16384" width="9.140625" style="25"/>
  </cols>
  <sheetData>
    <row r="1" spans="1:44" x14ac:dyDescent="0.2">
      <c r="C1" s="25" t="s">
        <v>21</v>
      </c>
      <c r="D1" s="25" t="s">
        <v>13</v>
      </c>
      <c r="E1" s="25" t="s">
        <v>18</v>
      </c>
      <c r="F1" s="25" t="s">
        <v>19</v>
      </c>
      <c r="G1" s="25" t="s">
        <v>22</v>
      </c>
      <c r="H1" s="25" t="s">
        <v>13</v>
      </c>
      <c r="I1" s="25" t="s">
        <v>18</v>
      </c>
      <c r="J1" s="25" t="s">
        <v>19</v>
      </c>
      <c r="K1" s="25" t="s">
        <v>9</v>
      </c>
      <c r="L1" s="25" t="s">
        <v>13</v>
      </c>
      <c r="M1" s="25" t="s">
        <v>18</v>
      </c>
      <c r="N1" s="25" t="s">
        <v>19</v>
      </c>
      <c r="O1" s="25" t="s">
        <v>23</v>
      </c>
      <c r="P1" s="25" t="s">
        <v>13</v>
      </c>
      <c r="Q1" s="25" t="s">
        <v>18</v>
      </c>
      <c r="R1" s="25" t="s">
        <v>19</v>
      </c>
      <c r="S1" s="25" t="s">
        <v>24</v>
      </c>
      <c r="T1" s="25" t="s">
        <v>13</v>
      </c>
      <c r="U1" s="25" t="s">
        <v>18</v>
      </c>
      <c r="V1" s="25" t="s">
        <v>19</v>
      </c>
      <c r="W1" s="25" t="s">
        <v>25</v>
      </c>
      <c r="X1" s="25" t="s">
        <v>13</v>
      </c>
      <c r="Y1" s="25" t="s">
        <v>18</v>
      </c>
      <c r="Z1" s="25" t="s">
        <v>19</v>
      </c>
      <c r="AA1" s="25" t="s">
        <v>49</v>
      </c>
      <c r="AB1" s="25" t="s">
        <v>13</v>
      </c>
      <c r="AC1" s="25" t="s">
        <v>18</v>
      </c>
      <c r="AD1" s="25" t="s">
        <v>19</v>
      </c>
      <c r="AE1" s="25" t="s">
        <v>87</v>
      </c>
      <c r="AF1" s="25" t="s">
        <v>13</v>
      </c>
      <c r="AG1" s="25" t="s">
        <v>18</v>
      </c>
      <c r="AH1" s="25" t="s">
        <v>19</v>
      </c>
      <c r="AI1" s="25" t="s">
        <v>93</v>
      </c>
      <c r="AJ1" s="25" t="s">
        <v>13</v>
      </c>
      <c r="AK1" s="25" t="s">
        <v>18</v>
      </c>
      <c r="AL1" s="25" t="s">
        <v>19</v>
      </c>
      <c r="AM1" s="25" t="s">
        <v>109</v>
      </c>
      <c r="AN1" s="25" t="s">
        <v>13</v>
      </c>
      <c r="AO1" s="25" t="s">
        <v>18</v>
      </c>
      <c r="AP1" s="25" t="s">
        <v>19</v>
      </c>
      <c r="AQ1" s="1" t="s">
        <v>196</v>
      </c>
      <c r="AR1" s="25" t="s">
        <v>13</v>
      </c>
    </row>
    <row r="2" spans="1:44" x14ac:dyDescent="0.2">
      <c r="C2" s="2" t="s">
        <v>57</v>
      </c>
      <c r="D2" s="2" t="s">
        <v>52</v>
      </c>
      <c r="E2" s="2" t="s">
        <v>53</v>
      </c>
      <c r="F2" s="2" t="s">
        <v>54</v>
      </c>
      <c r="G2" s="2" t="s">
        <v>58</v>
      </c>
      <c r="H2" s="2" t="s">
        <v>52</v>
      </c>
      <c r="I2" s="2" t="s">
        <v>53</v>
      </c>
      <c r="J2" s="2" t="s">
        <v>54</v>
      </c>
      <c r="K2" s="2" t="s">
        <v>59</v>
      </c>
      <c r="L2" s="2" t="s">
        <v>52</v>
      </c>
      <c r="M2" s="2" t="s">
        <v>53</v>
      </c>
      <c r="N2" s="2" t="s">
        <v>54</v>
      </c>
      <c r="O2" s="2" t="s">
        <v>60</v>
      </c>
      <c r="P2" s="2" t="s">
        <v>52</v>
      </c>
      <c r="Q2" s="2" t="s">
        <v>53</v>
      </c>
      <c r="R2" s="2" t="s">
        <v>54</v>
      </c>
      <c r="S2" s="2" t="s">
        <v>61</v>
      </c>
      <c r="T2" s="2" t="s">
        <v>52</v>
      </c>
      <c r="U2" s="2" t="s">
        <v>53</v>
      </c>
      <c r="V2" s="2" t="s">
        <v>54</v>
      </c>
      <c r="W2" s="2" t="s">
        <v>62</v>
      </c>
      <c r="X2" s="2" t="s">
        <v>52</v>
      </c>
      <c r="Y2" s="2" t="s">
        <v>53</v>
      </c>
      <c r="Z2" s="2" t="s">
        <v>54</v>
      </c>
      <c r="AA2" s="2" t="s">
        <v>63</v>
      </c>
      <c r="AB2" s="2" t="s">
        <v>52</v>
      </c>
      <c r="AC2" s="2" t="s">
        <v>53</v>
      </c>
      <c r="AD2" s="2" t="s">
        <v>54</v>
      </c>
      <c r="AE2" s="2" t="s">
        <v>80</v>
      </c>
      <c r="AF2" s="2" t="s">
        <v>52</v>
      </c>
      <c r="AG2" s="2" t="s">
        <v>53</v>
      </c>
      <c r="AH2" s="2" t="s">
        <v>54</v>
      </c>
      <c r="AI2" s="2" t="s">
        <v>98</v>
      </c>
      <c r="AJ2" s="2" t="s">
        <v>52</v>
      </c>
      <c r="AK2" s="12" t="s">
        <v>53</v>
      </c>
      <c r="AL2" s="2" t="s">
        <v>54</v>
      </c>
      <c r="AM2" s="2" t="s">
        <v>130</v>
      </c>
      <c r="AN2" s="1" t="s">
        <v>52</v>
      </c>
      <c r="AO2" s="12" t="s">
        <v>53</v>
      </c>
      <c r="AP2" s="2" t="s">
        <v>54</v>
      </c>
      <c r="AQ2" s="2" t="s">
        <v>197</v>
      </c>
      <c r="AR2" s="1" t="s">
        <v>52</v>
      </c>
    </row>
    <row r="3" spans="1:44" x14ac:dyDescent="0.2">
      <c r="A3" s="30"/>
      <c r="B3" s="30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44" x14ac:dyDescent="0.2">
      <c r="A4" s="30"/>
      <c r="B4" s="30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44" x14ac:dyDescent="0.2">
      <c r="A5" s="30"/>
      <c r="B5" s="30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</row>
    <row r="6" spans="1:44" x14ac:dyDescent="0.2">
      <c r="A6" s="30"/>
      <c r="B6" s="30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9" spans="1:44" x14ac:dyDescent="0.2">
      <c r="A9" s="30" t="s">
        <v>32</v>
      </c>
      <c r="B9" s="30" t="s">
        <v>152</v>
      </c>
      <c r="C9" s="26">
        <v>3.3806579897990003</v>
      </c>
      <c r="D9" s="26">
        <v>1.1307308702084997</v>
      </c>
      <c r="E9" s="26">
        <v>2.5514811862952</v>
      </c>
      <c r="F9" s="26">
        <v>2.6279525938391988</v>
      </c>
      <c r="G9" s="26">
        <v>1.7156472475526001</v>
      </c>
      <c r="H9" s="26">
        <v>-1.5023570168706988</v>
      </c>
      <c r="I9" s="26">
        <v>-0.42606490826429977</v>
      </c>
      <c r="J9" s="26">
        <v>-0.53694330110479971</v>
      </c>
      <c r="K9" s="26">
        <v>0.10779372448250046</v>
      </c>
      <c r="L9" s="26">
        <v>-0.4107495784713</v>
      </c>
      <c r="M9" s="26">
        <v>0.13443451245270013</v>
      </c>
      <c r="N9" s="26">
        <v>-1.6721242892695998</v>
      </c>
      <c r="O9" s="26">
        <v>0.38424794172900001</v>
      </c>
      <c r="P9" s="26">
        <v>-0.27691408457830047</v>
      </c>
      <c r="Q9" s="26">
        <v>-0.82870155588019989</v>
      </c>
      <c r="R9" s="26">
        <v>-1.9671551585360998</v>
      </c>
      <c r="S9" s="26">
        <v>-0.28084311757970004</v>
      </c>
      <c r="T9" s="26">
        <v>-1.8175143315166999</v>
      </c>
      <c r="U9" s="26">
        <v>-3.2513955755427002</v>
      </c>
      <c r="V9" s="26">
        <v>-3.3631580408282997</v>
      </c>
      <c r="W9" s="26">
        <v>-2.4283064729937998</v>
      </c>
      <c r="X9" s="26">
        <v>-1.0794793559294003</v>
      </c>
      <c r="Y9" s="26">
        <v>-1.2679611691418997</v>
      </c>
      <c r="Z9" s="26">
        <v>-3.7153531401912998</v>
      </c>
      <c r="AA9" s="26">
        <v>-0.89738476503429998</v>
      </c>
      <c r="AB9" s="26">
        <v>0.68735809194209962</v>
      </c>
      <c r="AC9" s="26">
        <v>-2.1729769205730003</v>
      </c>
      <c r="AD9" s="26">
        <v>-3.4575995357983</v>
      </c>
      <c r="AE9" s="26">
        <v>-0.91534503376449972</v>
      </c>
      <c r="AF9" s="26">
        <v>-1.3737773292568001</v>
      </c>
      <c r="AG9" s="26">
        <v>-2.7478857050159</v>
      </c>
      <c r="AH9" s="26">
        <v>-4.0675433700069004</v>
      </c>
      <c r="AI9" s="26">
        <v>-0.2975343904954999</v>
      </c>
      <c r="AJ9" s="26">
        <v>-1.2862894051097997</v>
      </c>
      <c r="AK9" s="26">
        <v>-2.6625955900641003</v>
      </c>
      <c r="AL9" s="26">
        <v>-1.9577171474456003</v>
      </c>
      <c r="AM9" s="26">
        <v>-0.55442899970019988</v>
      </c>
      <c r="AN9" s="28">
        <v>-1.2745590119380998</v>
      </c>
      <c r="AO9" s="28">
        <v>-0.91057195491050003</v>
      </c>
      <c r="AP9" s="28">
        <v>-2.0582422116364998</v>
      </c>
      <c r="AQ9" s="28">
        <v>-1.7515843077647999</v>
      </c>
      <c r="AR9" s="28">
        <v>-0.66951457001330006</v>
      </c>
    </row>
    <row r="10" spans="1:44" x14ac:dyDescent="0.2">
      <c r="A10" s="30" t="s">
        <v>33</v>
      </c>
      <c r="B10" s="30" t="s">
        <v>160</v>
      </c>
      <c r="C10" s="26">
        <v>0.52366960415180031</v>
      </c>
      <c r="D10" s="26">
        <v>-0.51387129425900002</v>
      </c>
      <c r="E10" s="26">
        <v>1.2053504421385999</v>
      </c>
      <c r="F10" s="26">
        <v>-2.2724104709822006</v>
      </c>
      <c r="G10" s="26">
        <v>1.2838543135013001</v>
      </c>
      <c r="H10" s="26">
        <v>1.1553829275278999</v>
      </c>
      <c r="I10" s="26">
        <v>0.76387056868250014</v>
      </c>
      <c r="J10" s="26">
        <v>-1.3448026677169997</v>
      </c>
      <c r="K10" s="26">
        <v>0.16263567776620039</v>
      </c>
      <c r="L10" s="26">
        <v>-0.77356196418360001</v>
      </c>
      <c r="M10" s="26">
        <v>1.1515246630704001</v>
      </c>
      <c r="N10" s="26">
        <v>1.3481458868253999</v>
      </c>
      <c r="O10" s="26">
        <v>-1.2969382615581999</v>
      </c>
      <c r="P10" s="26">
        <v>1.0396168037862994</v>
      </c>
      <c r="Q10" s="26">
        <v>1.9065190322707002</v>
      </c>
      <c r="R10" s="26">
        <v>0.58872311596689997</v>
      </c>
      <c r="S10" s="26">
        <v>0.24373538440299991</v>
      </c>
      <c r="T10" s="26">
        <v>-1.65900760543</v>
      </c>
      <c r="U10" s="26">
        <v>0.57029827561210011</v>
      </c>
      <c r="V10" s="26">
        <v>-1.2700818526004998</v>
      </c>
      <c r="W10" s="26">
        <v>-3.0910702620383996</v>
      </c>
      <c r="X10" s="26">
        <v>8.9653057013399803E-2</v>
      </c>
      <c r="Y10" s="26">
        <v>-0.57080097938929975</v>
      </c>
      <c r="Z10" s="26">
        <v>-1.6819313218134999</v>
      </c>
      <c r="AA10" s="26">
        <v>-1.8047518605768</v>
      </c>
      <c r="AB10" s="26">
        <v>1.0466012119417998</v>
      </c>
      <c r="AC10" s="26">
        <v>-1.4066106670364003</v>
      </c>
      <c r="AD10" s="26">
        <v>-0.71268001364740008</v>
      </c>
      <c r="AE10" s="26">
        <v>-1.1652628747559997</v>
      </c>
      <c r="AF10" s="26">
        <v>-0.62240132588830011</v>
      </c>
      <c r="AG10" s="26">
        <v>0.4153447179891</v>
      </c>
      <c r="AH10" s="26">
        <v>-0.90567948397050013</v>
      </c>
      <c r="AI10" s="26">
        <v>1.3867082477741002</v>
      </c>
      <c r="AJ10" s="26">
        <v>1.5506886377305</v>
      </c>
      <c r="AK10" s="26">
        <v>1.0159680846332999</v>
      </c>
      <c r="AL10" s="26">
        <v>-0.45332221449280008</v>
      </c>
      <c r="AM10" s="26">
        <v>-0.2771930703549999</v>
      </c>
      <c r="AN10" s="28">
        <v>-1.6298766569087999</v>
      </c>
      <c r="AO10" s="28">
        <v>0.51395141106699993</v>
      </c>
      <c r="AP10" s="28">
        <v>-2.0972186495865999</v>
      </c>
      <c r="AQ10" s="28">
        <v>-0.37095333600189989</v>
      </c>
      <c r="AR10" s="28">
        <v>-1.4094087424482</v>
      </c>
    </row>
    <row r="11" spans="1:44" x14ac:dyDescent="0.2">
      <c r="A11" s="30" t="s">
        <v>34</v>
      </c>
      <c r="B11" s="30" t="s">
        <v>161</v>
      </c>
      <c r="C11" s="26">
        <v>1.650310010703</v>
      </c>
      <c r="D11" s="26">
        <v>2.2529519790647998</v>
      </c>
      <c r="E11" s="26">
        <v>0.27156650832380003</v>
      </c>
      <c r="F11" s="26">
        <v>4.9232386258064995</v>
      </c>
      <c r="G11" s="26">
        <v>0.71510267539860006</v>
      </c>
      <c r="H11" s="26">
        <v>-3.7412700616902992</v>
      </c>
      <c r="I11" s="26">
        <v>-1.0213597403760999</v>
      </c>
      <c r="J11" s="26">
        <v>-5.1296676692200012E-2</v>
      </c>
      <c r="K11" s="26">
        <v>0.1625322962943001</v>
      </c>
      <c r="L11" s="26">
        <v>-0.21834608296870003</v>
      </c>
      <c r="M11" s="26">
        <v>-0.98580135211980002</v>
      </c>
      <c r="N11" s="26">
        <v>-3.0021464751169997</v>
      </c>
      <c r="O11" s="26">
        <v>1.93806480461</v>
      </c>
      <c r="P11" s="26">
        <v>-0.68483206838019994</v>
      </c>
      <c r="Q11" s="26">
        <v>-1.8423426949882999</v>
      </c>
      <c r="R11" s="26">
        <v>-3.6117303821376998</v>
      </c>
      <c r="S11" s="26">
        <v>-0.36716036940609997</v>
      </c>
      <c r="T11" s="26">
        <v>0.45507492799910004</v>
      </c>
      <c r="U11" s="26">
        <v>-2.6058764591679999</v>
      </c>
      <c r="V11" s="26">
        <v>-1.9895198936598999</v>
      </c>
      <c r="W11" s="26">
        <v>-0.19974979581290001</v>
      </c>
      <c r="X11" s="26">
        <v>-0.85304688359059999</v>
      </c>
      <c r="Y11" s="26">
        <v>0.22906343158040005</v>
      </c>
      <c r="Z11" s="26">
        <v>-2.0166690545643999</v>
      </c>
      <c r="AA11" s="26">
        <v>0.75867474727380002</v>
      </c>
      <c r="AB11" s="26">
        <v>-0.14180700054070008</v>
      </c>
      <c r="AC11" s="26">
        <v>-0.22273394865180002</v>
      </c>
      <c r="AD11" s="26">
        <v>-1.7596041369659001</v>
      </c>
      <c r="AE11" s="26">
        <v>0.22080938286309992</v>
      </c>
      <c r="AF11" s="26">
        <v>-8.62904528478E-2</v>
      </c>
      <c r="AG11" s="26">
        <v>-2.1819300348247999</v>
      </c>
      <c r="AH11" s="26">
        <v>-2.7877470368798001</v>
      </c>
      <c r="AI11" s="26">
        <v>-1.8435649461971</v>
      </c>
      <c r="AJ11" s="26">
        <v>-2.3949294759420998</v>
      </c>
      <c r="AK11" s="26">
        <v>-2.1757377072150001</v>
      </c>
      <c r="AL11" s="26">
        <v>-1.5504886089809002</v>
      </c>
      <c r="AM11" s="26">
        <v>0.77334909710379995</v>
      </c>
      <c r="AN11" s="28">
        <v>1.2133289813731001</v>
      </c>
      <c r="AO11" s="28">
        <v>-1.1534012905936999</v>
      </c>
      <c r="AP11" s="28">
        <v>0.23820558739589989</v>
      </c>
      <c r="AQ11" s="28">
        <v>-0.67361812045059999</v>
      </c>
      <c r="AR11" s="28">
        <v>0.31882466649930002</v>
      </c>
    </row>
    <row r="12" spans="1:44" x14ac:dyDescent="0.2">
      <c r="A12" s="30" t="s">
        <v>35</v>
      </c>
      <c r="B12" s="30" t="s">
        <v>162</v>
      </c>
      <c r="C12" s="26">
        <v>1.2066783749442</v>
      </c>
      <c r="D12" s="26">
        <v>-0.60834981459729998</v>
      </c>
      <c r="E12" s="26">
        <v>1.0745642358328</v>
      </c>
      <c r="F12" s="26">
        <v>-2.2875560985100265E-2</v>
      </c>
      <c r="G12" s="26">
        <v>-0.28330974134730003</v>
      </c>
      <c r="H12" s="26">
        <v>1.0835301172917002</v>
      </c>
      <c r="I12" s="26">
        <v>-0.16857573657070002</v>
      </c>
      <c r="J12" s="26">
        <v>0.8591560433044001</v>
      </c>
      <c r="K12" s="26">
        <v>-0.217374249578</v>
      </c>
      <c r="L12" s="26">
        <v>0.58115846868100007</v>
      </c>
      <c r="M12" s="26">
        <v>-3.1288798497899985E-2</v>
      </c>
      <c r="N12" s="26">
        <v>-1.812370097799999E-2</v>
      </c>
      <c r="O12" s="26">
        <v>-0.25687860132280005</v>
      </c>
      <c r="P12" s="26">
        <v>-0.63169881998439992</v>
      </c>
      <c r="Q12" s="26">
        <v>-0.89287789316260013</v>
      </c>
      <c r="R12" s="26">
        <v>1.0558521076347001</v>
      </c>
      <c r="S12" s="26">
        <v>-0.15741813257660001</v>
      </c>
      <c r="T12" s="26">
        <v>-0.6135816540857999</v>
      </c>
      <c r="U12" s="26">
        <v>-1.2158173919868001</v>
      </c>
      <c r="V12" s="26">
        <v>-0.10355629456790001</v>
      </c>
      <c r="W12" s="26">
        <v>0.86251358485750007</v>
      </c>
      <c r="X12" s="26">
        <v>-0.31608552935220002</v>
      </c>
      <c r="Y12" s="26">
        <v>-0.92622362133299996</v>
      </c>
      <c r="Z12" s="26">
        <v>-1.6752763813400007E-2</v>
      </c>
      <c r="AA12" s="26">
        <v>0.14869234826870001</v>
      </c>
      <c r="AB12" s="26">
        <v>-0.21743611945900004</v>
      </c>
      <c r="AC12" s="26">
        <v>-0.54363230488479997</v>
      </c>
      <c r="AD12" s="26">
        <v>-0.98531538518499995</v>
      </c>
      <c r="AE12" s="26">
        <v>2.9108458128399975E-2</v>
      </c>
      <c r="AF12" s="26">
        <v>-0.66508555052069995</v>
      </c>
      <c r="AG12" s="26">
        <v>-0.98130038818020016</v>
      </c>
      <c r="AH12" s="26">
        <v>-0.3741168491566001</v>
      </c>
      <c r="AI12" s="26">
        <v>0.15932230792749993</v>
      </c>
      <c r="AJ12" s="26">
        <v>-0.44204856689819999</v>
      </c>
      <c r="AK12" s="26">
        <v>-1.5028259674824</v>
      </c>
      <c r="AL12" s="26">
        <v>4.6093676028100009E-2</v>
      </c>
      <c r="AM12" s="26">
        <v>-1.050585026449</v>
      </c>
      <c r="AN12" s="28">
        <v>-0.85801133640240002</v>
      </c>
      <c r="AO12" s="28">
        <v>-0.27112207538380007</v>
      </c>
      <c r="AP12" s="28">
        <v>-0.1992291494458</v>
      </c>
      <c r="AQ12" s="28">
        <v>-0.70701285131229996</v>
      </c>
      <c r="AR12" s="28">
        <v>0.4210695059356</v>
      </c>
    </row>
    <row r="13" spans="1:44" x14ac:dyDescent="0.2">
      <c r="AN13" s="28"/>
      <c r="AO13" s="28"/>
    </row>
    <row r="15" spans="1:44" x14ac:dyDescent="0.2">
      <c r="AP15" s="28"/>
      <c r="AQ15" s="28"/>
    </row>
    <row r="16" spans="1:44" x14ac:dyDescent="0.2">
      <c r="AP16" s="28"/>
      <c r="AQ16" s="28"/>
    </row>
    <row r="17" spans="42:43" x14ac:dyDescent="0.2">
      <c r="AP17" s="28"/>
      <c r="AQ17" s="28"/>
    </row>
    <row r="18" spans="42:43" x14ac:dyDescent="0.2">
      <c r="AP18" s="28"/>
      <c r="AQ18" s="28"/>
    </row>
    <row r="19" spans="42:43" x14ac:dyDescent="0.2">
      <c r="AP19" s="28"/>
      <c r="AQ19" s="28"/>
    </row>
    <row r="20" spans="42:43" x14ac:dyDescent="0.2">
      <c r="AQ20" s="28"/>
    </row>
  </sheetData>
  <pageMargins left="0.7" right="0.7" top="0.75" bottom="0.75" header="0.3" footer="0.3"/>
  <pageSetup paperSize="9" scale="9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9"/>
  <dimension ref="A1:BA15"/>
  <sheetViews>
    <sheetView showGridLines="0" zoomScaleNormal="100" workbookViewId="0">
      <pane xSplit="3" ySplit="1" topLeftCell="AX2" activePane="bottomRight" state="frozen"/>
      <selection activeCell="CS14" sqref="CS14"/>
      <selection pane="topRight" activeCell="CS14" sqref="CS14"/>
      <selection pane="bottomLeft" activeCell="CS14" sqref="CS14"/>
      <selection pane="bottomRight" activeCell="BJ27" sqref="BJ27"/>
    </sheetView>
  </sheetViews>
  <sheetFormatPr defaultRowHeight="12" x14ac:dyDescent="0.2"/>
  <cols>
    <col min="1" max="1" width="23.140625" style="25" bestFit="1" customWidth="1"/>
    <col min="2" max="2" width="15.140625" style="25" customWidth="1"/>
    <col min="3" max="3" width="9.140625" style="25" hidden="1" customWidth="1"/>
    <col min="4" max="11" width="9.140625" style="25" customWidth="1"/>
    <col min="12" max="16384" width="9.140625" style="25"/>
  </cols>
  <sheetData>
    <row r="1" spans="1:53" x14ac:dyDescent="0.2">
      <c r="D1" s="25" t="s">
        <v>17</v>
      </c>
      <c r="E1" s="25" t="s">
        <v>13</v>
      </c>
      <c r="F1" s="25" t="s">
        <v>18</v>
      </c>
      <c r="G1" s="25" t="s">
        <v>19</v>
      </c>
      <c r="H1" s="25" t="s">
        <v>20</v>
      </c>
      <c r="I1" s="25" t="s">
        <v>13</v>
      </c>
      <c r="J1" s="25" t="s">
        <v>18</v>
      </c>
      <c r="K1" s="25" t="s">
        <v>19</v>
      </c>
      <c r="L1" s="25" t="s">
        <v>21</v>
      </c>
      <c r="M1" s="25" t="s">
        <v>13</v>
      </c>
      <c r="N1" s="25" t="s">
        <v>18</v>
      </c>
      <c r="O1" s="25" t="s">
        <v>19</v>
      </c>
      <c r="P1" s="25" t="s">
        <v>22</v>
      </c>
      <c r="Q1" s="25" t="s">
        <v>13</v>
      </c>
      <c r="R1" s="25" t="s">
        <v>18</v>
      </c>
      <c r="S1" s="25" t="s">
        <v>19</v>
      </c>
      <c r="T1" s="25" t="s">
        <v>9</v>
      </c>
      <c r="U1" s="25" t="s">
        <v>13</v>
      </c>
      <c r="V1" s="25" t="s">
        <v>18</v>
      </c>
      <c r="W1" s="25" t="s">
        <v>19</v>
      </c>
      <c r="X1" s="25" t="s">
        <v>23</v>
      </c>
      <c r="Y1" s="25" t="s">
        <v>13</v>
      </c>
      <c r="Z1" s="25" t="s">
        <v>18</v>
      </c>
      <c r="AA1" s="25" t="s">
        <v>19</v>
      </c>
      <c r="AB1" s="25" t="s">
        <v>24</v>
      </c>
      <c r="AC1" s="25" t="s">
        <v>13</v>
      </c>
      <c r="AD1" s="25" t="s">
        <v>18</v>
      </c>
      <c r="AE1" s="25" t="s">
        <v>19</v>
      </c>
      <c r="AF1" s="25" t="s">
        <v>25</v>
      </c>
      <c r="AG1" s="25" t="s">
        <v>13</v>
      </c>
      <c r="AH1" s="25" t="s">
        <v>18</v>
      </c>
      <c r="AI1" s="25" t="s">
        <v>19</v>
      </c>
      <c r="AJ1" s="25" t="s">
        <v>50</v>
      </c>
      <c r="AK1" s="25" t="s">
        <v>13</v>
      </c>
      <c r="AL1" s="25" t="s">
        <v>18</v>
      </c>
      <c r="AM1" s="25" t="s">
        <v>19</v>
      </c>
      <c r="AN1" s="25" t="s">
        <v>87</v>
      </c>
      <c r="AO1" s="25" t="s">
        <v>13</v>
      </c>
      <c r="AP1" s="25" t="s">
        <v>18</v>
      </c>
      <c r="AQ1" s="25" t="s">
        <v>19</v>
      </c>
      <c r="AR1" s="25" t="s">
        <v>93</v>
      </c>
      <c r="AS1" s="25" t="s">
        <v>13</v>
      </c>
      <c r="AT1" s="25" t="s">
        <v>18</v>
      </c>
      <c r="AU1" s="25" t="s">
        <v>19</v>
      </c>
      <c r="AV1" s="25" t="s">
        <v>109</v>
      </c>
      <c r="AW1" s="25" t="s">
        <v>13</v>
      </c>
      <c r="AX1" s="25" t="s">
        <v>18</v>
      </c>
      <c r="AY1" s="25" t="s">
        <v>19</v>
      </c>
      <c r="AZ1" s="1" t="s">
        <v>196</v>
      </c>
      <c r="BA1" s="25" t="s">
        <v>13</v>
      </c>
    </row>
    <row r="2" spans="1:53" x14ac:dyDescent="0.2">
      <c r="D2" s="1" t="s">
        <v>55</v>
      </c>
      <c r="E2" s="2" t="s">
        <v>52</v>
      </c>
      <c r="F2" s="2" t="s">
        <v>53</v>
      </c>
      <c r="G2" s="2" t="s">
        <v>54</v>
      </c>
      <c r="H2" s="1" t="s">
        <v>56</v>
      </c>
      <c r="I2" s="2" t="s">
        <v>52</v>
      </c>
      <c r="J2" s="2" t="s">
        <v>53</v>
      </c>
      <c r="K2" s="2" t="s">
        <v>54</v>
      </c>
      <c r="L2" s="2" t="s">
        <v>57</v>
      </c>
      <c r="M2" s="2" t="s">
        <v>52</v>
      </c>
      <c r="N2" s="2" t="s">
        <v>53</v>
      </c>
      <c r="O2" s="2" t="s">
        <v>54</v>
      </c>
      <c r="P2" s="2" t="s">
        <v>58</v>
      </c>
      <c r="Q2" s="2" t="s">
        <v>52</v>
      </c>
      <c r="R2" s="2" t="s">
        <v>53</v>
      </c>
      <c r="S2" s="2" t="s">
        <v>54</v>
      </c>
      <c r="T2" s="2" t="s">
        <v>59</v>
      </c>
      <c r="U2" s="2" t="s">
        <v>52</v>
      </c>
      <c r="V2" s="2" t="s">
        <v>53</v>
      </c>
      <c r="W2" s="2" t="s">
        <v>54</v>
      </c>
      <c r="X2" s="2" t="s">
        <v>60</v>
      </c>
      <c r="Y2" s="2" t="s">
        <v>52</v>
      </c>
      <c r="Z2" s="2" t="s">
        <v>53</v>
      </c>
      <c r="AA2" s="2" t="s">
        <v>54</v>
      </c>
      <c r="AB2" s="2" t="s">
        <v>61</v>
      </c>
      <c r="AC2" s="2" t="s">
        <v>52</v>
      </c>
      <c r="AD2" s="2" t="s">
        <v>53</v>
      </c>
      <c r="AE2" s="2" t="s">
        <v>54</v>
      </c>
      <c r="AF2" s="2" t="s">
        <v>62</v>
      </c>
      <c r="AG2" s="2" t="s">
        <v>52</v>
      </c>
      <c r="AH2" s="2" t="s">
        <v>53</v>
      </c>
      <c r="AI2" s="2" t="s">
        <v>54</v>
      </c>
      <c r="AJ2" s="2" t="s">
        <v>63</v>
      </c>
      <c r="AK2" s="2" t="s">
        <v>52</v>
      </c>
      <c r="AL2" s="2" t="s">
        <v>53</v>
      </c>
      <c r="AM2" s="2" t="s">
        <v>54</v>
      </c>
      <c r="AN2" s="2" t="s">
        <v>80</v>
      </c>
      <c r="AO2" s="2" t="s">
        <v>52</v>
      </c>
      <c r="AP2" s="2" t="s">
        <v>53</v>
      </c>
      <c r="AQ2" s="2" t="s">
        <v>54</v>
      </c>
      <c r="AR2" s="2" t="s">
        <v>98</v>
      </c>
      <c r="AS2" s="2" t="s">
        <v>52</v>
      </c>
      <c r="AT2" s="12" t="s">
        <v>53</v>
      </c>
      <c r="AU2" s="2" t="s">
        <v>54</v>
      </c>
      <c r="AV2" s="2" t="s">
        <v>130</v>
      </c>
      <c r="AW2" s="1" t="s">
        <v>52</v>
      </c>
      <c r="AX2" s="12" t="s">
        <v>53</v>
      </c>
      <c r="AY2" s="2" t="s">
        <v>54</v>
      </c>
      <c r="AZ2" s="2" t="s">
        <v>197</v>
      </c>
      <c r="BA2" s="1" t="s">
        <v>52</v>
      </c>
    </row>
    <row r="3" spans="1:53" x14ac:dyDescent="0.2">
      <c r="A3" s="25" t="s">
        <v>36</v>
      </c>
      <c r="B3" s="25" t="s">
        <v>163</v>
      </c>
      <c r="C3" s="25">
        <v>0</v>
      </c>
      <c r="D3" s="26">
        <v>0.90350019622709998</v>
      </c>
      <c r="E3" s="26">
        <v>2.3106019256084998</v>
      </c>
      <c r="F3" s="26">
        <v>4.0869468793202</v>
      </c>
      <c r="G3" s="26">
        <v>5.9849529081175001</v>
      </c>
      <c r="H3" s="26">
        <v>7.9088654687064999</v>
      </c>
      <c r="I3" s="26">
        <v>10.3944080108718</v>
      </c>
      <c r="J3" s="26">
        <v>11.351169754825101</v>
      </c>
      <c r="K3" s="26">
        <v>12.578763843864001</v>
      </c>
      <c r="L3" s="26">
        <v>0</v>
      </c>
      <c r="M3" s="26">
        <v>3.2422520836517998</v>
      </c>
      <c r="N3" s="26">
        <v>5.6009314227877001</v>
      </c>
      <c r="O3" s="26">
        <v>8.2370162878058011</v>
      </c>
      <c r="P3" s="26">
        <v>8.8141683987105015</v>
      </c>
      <c r="Q3" s="26">
        <v>6.0127507471261019</v>
      </c>
      <c r="R3" s="26">
        <v>4.0907026510994022</v>
      </c>
      <c r="S3" s="26">
        <v>4.143806083256302</v>
      </c>
      <c r="T3" s="26">
        <v>4.1117192391578019</v>
      </c>
      <c r="U3" s="26">
        <v>3.762057907369702</v>
      </c>
      <c r="V3" s="26">
        <v>2.911618054077902</v>
      </c>
      <c r="W3" s="26">
        <v>-1.0356046627594977</v>
      </c>
      <c r="X3" s="26">
        <v>0.49695321163380224</v>
      </c>
      <c r="Y3" s="26">
        <v>-0.70786914871999773</v>
      </c>
      <c r="Z3" s="26">
        <v>-2.3718779322801975</v>
      </c>
      <c r="AA3" s="26">
        <v>-6.1988661815412973</v>
      </c>
      <c r="AB3" s="26">
        <v>-6.804849125450497</v>
      </c>
      <c r="AC3" s="26">
        <v>-7.9762798044985974</v>
      </c>
      <c r="AD3" s="26">
        <v>-10.612978106283897</v>
      </c>
      <c r="AE3" s="26">
        <v>-13.163364305002297</v>
      </c>
      <c r="AF3" s="26">
        <v>-12.934129219641097</v>
      </c>
      <c r="AG3" s="26">
        <v>-14.504791841582797</v>
      </c>
      <c r="AH3" s="26">
        <v>-14.856629233719298</v>
      </c>
      <c r="AI3" s="26">
        <v>-16.849629593987398</v>
      </c>
      <c r="AJ3" s="26">
        <v>-16.428647649116098</v>
      </c>
      <c r="AK3" s="26">
        <v>-17.601298994786799</v>
      </c>
      <c r="AL3" s="26">
        <v>-17.801708991183197</v>
      </c>
      <c r="AM3" s="26">
        <v>-18.295386254135199</v>
      </c>
      <c r="AN3" s="26">
        <v>-17.962170416936399</v>
      </c>
      <c r="AO3" s="26">
        <v>-17.562763459790098</v>
      </c>
      <c r="AP3" s="26">
        <v>-19.744545208334898</v>
      </c>
      <c r="AQ3" s="26">
        <v>-20.289150098712398</v>
      </c>
      <c r="AR3" s="26">
        <v>-20.245611582805097</v>
      </c>
      <c r="AS3" s="26">
        <v>-19.964108393379298</v>
      </c>
      <c r="AT3" s="26">
        <v>-20.826423172055698</v>
      </c>
      <c r="AU3" s="26">
        <v>-21.549310566038198</v>
      </c>
      <c r="AV3" s="26">
        <v>-19.835261336891399</v>
      </c>
      <c r="AW3" s="26">
        <v>-18.270751236983898</v>
      </c>
      <c r="AX3" s="26">
        <v>-18.090719138580798</v>
      </c>
      <c r="AY3" s="26">
        <v>-18.911092773030997</v>
      </c>
      <c r="AZ3" s="26">
        <v>-18.714145320635097</v>
      </c>
      <c r="BA3" s="26">
        <v>-18.798703723834599</v>
      </c>
    </row>
    <row r="4" spans="1:53" x14ac:dyDescent="0.2">
      <c r="A4" s="25" t="s">
        <v>37</v>
      </c>
      <c r="B4" s="25" t="s">
        <v>164</v>
      </c>
      <c r="C4" s="25">
        <v>0</v>
      </c>
      <c r="D4" s="26">
        <v>1.2653137886685999</v>
      </c>
      <c r="E4" s="26">
        <v>-0.15934687326020014</v>
      </c>
      <c r="F4" s="26">
        <v>0.6824446923666998</v>
      </c>
      <c r="G4" s="26">
        <v>2.4648715109441994</v>
      </c>
      <c r="H4" s="26">
        <v>3.2026764339196996</v>
      </c>
      <c r="I4" s="26">
        <v>3.8336971165863996</v>
      </c>
      <c r="J4" s="26">
        <v>3.9816771348331996</v>
      </c>
      <c r="K4" s="26">
        <v>5.0865160806544001</v>
      </c>
      <c r="L4" s="26">
        <v>0</v>
      </c>
      <c r="M4" s="26">
        <v>0.98930010458700002</v>
      </c>
      <c r="N4" s="26">
        <v>3.0764129353991003</v>
      </c>
      <c r="O4" s="26">
        <v>0.7892591746107005</v>
      </c>
      <c r="P4" s="26">
        <v>0.65130861011680052</v>
      </c>
      <c r="Q4" s="26">
        <v>1.5911610202227005</v>
      </c>
      <c r="R4" s="26">
        <v>0.69047266457210033</v>
      </c>
      <c r="S4" s="26">
        <v>0.79487277342120033</v>
      </c>
      <c r="T4" s="26">
        <v>0.60025363302840029</v>
      </c>
      <c r="U4" s="26">
        <v>0.4689383842090003</v>
      </c>
      <c r="V4" s="26">
        <v>0.60429988303700033</v>
      </c>
      <c r="W4" s="26">
        <v>-0.34077635868339973</v>
      </c>
      <c r="X4" s="26">
        <v>-0.74628328890009976</v>
      </c>
      <c r="Y4" s="26">
        <v>-1.2662735808736998</v>
      </c>
      <c r="Z4" s="26">
        <v>-1.0879396694455998</v>
      </c>
      <c r="AA4" s="26">
        <v>-1.3031975365689998</v>
      </c>
      <c r="AB4" s="26">
        <v>-1.5420201110720999</v>
      </c>
      <c r="AC4" s="26">
        <v>-3.1685257181192998</v>
      </c>
      <c r="AD4" s="26">
        <v>-3.1993475607365998</v>
      </c>
      <c r="AE4" s="26">
        <v>-3.7602138657950999</v>
      </c>
      <c r="AF4" s="26">
        <v>-3.3312289846209997</v>
      </c>
      <c r="AG4" s="26">
        <v>-4.0488447229720999</v>
      </c>
      <c r="AH4" s="26">
        <v>-4.6297455466889996</v>
      </c>
      <c r="AI4" s="26">
        <v>-4.6060768523926994</v>
      </c>
      <c r="AJ4" s="26">
        <v>-4.943769654795199</v>
      </c>
      <c r="AK4" s="26">
        <v>-5.9746139999251993</v>
      </c>
      <c r="AL4" s="26">
        <v>-5.9522900476697993</v>
      </c>
      <c r="AM4" s="26">
        <v>-4.6863631736558995</v>
      </c>
      <c r="AN4" s="26">
        <v>-4.5739567193201998</v>
      </c>
      <c r="AO4" s="26">
        <v>-4.0882593093260997</v>
      </c>
      <c r="AP4" s="26">
        <v>-4.0881110230460997</v>
      </c>
      <c r="AQ4" s="26">
        <v>-1.8449688765437999</v>
      </c>
      <c r="AR4" s="26">
        <v>4.2134585560600124E-2</v>
      </c>
      <c r="AS4" s="26">
        <v>2.7185672509285004</v>
      </c>
      <c r="AT4" s="26">
        <v>4.0319901794671003</v>
      </c>
      <c r="AU4" s="26">
        <v>4.8595913944655003</v>
      </c>
      <c r="AV4" s="26">
        <v>5.8002915265085004</v>
      </c>
      <c r="AW4" s="26">
        <v>6.1514726450429009</v>
      </c>
      <c r="AX4" s="26">
        <v>7.4849060340397013</v>
      </c>
      <c r="AY4" s="26">
        <v>6.4263268121936017</v>
      </c>
      <c r="AZ4" s="26">
        <v>7.2968923850401017</v>
      </c>
      <c r="BA4" s="26">
        <v>6.8935093153413014</v>
      </c>
    </row>
    <row r="5" spans="1:53" x14ac:dyDescent="0.2">
      <c r="A5" s="25" t="s">
        <v>38</v>
      </c>
      <c r="B5" s="25" t="s">
        <v>165</v>
      </c>
      <c r="C5" s="25">
        <v>0</v>
      </c>
      <c r="D5" s="26">
        <f>+D3-D4</f>
        <v>-0.36181359244149991</v>
      </c>
      <c r="E5" s="26">
        <f t="shared" ref="E5:AK5" si="0">+E3-E4</f>
        <v>2.4699487988686997</v>
      </c>
      <c r="F5" s="26">
        <f t="shared" si="0"/>
        <v>3.4045021869535002</v>
      </c>
      <c r="G5" s="26">
        <f t="shared" si="0"/>
        <v>3.5200813971733007</v>
      </c>
      <c r="H5" s="26">
        <f t="shared" si="0"/>
        <v>4.7061890347868003</v>
      </c>
      <c r="I5" s="26">
        <f t="shared" si="0"/>
        <v>6.5607108942853998</v>
      </c>
      <c r="J5" s="26">
        <f t="shared" si="0"/>
        <v>7.3694926199919006</v>
      </c>
      <c r="K5" s="26">
        <f t="shared" si="0"/>
        <v>7.4922477632096012</v>
      </c>
      <c r="L5" s="26">
        <v>0</v>
      </c>
      <c r="M5" s="26">
        <f t="shared" si="0"/>
        <v>2.2529519790647998</v>
      </c>
      <c r="N5" s="26">
        <f t="shared" si="0"/>
        <v>2.5245184873885997</v>
      </c>
      <c r="O5" s="26">
        <f t="shared" si="0"/>
        <v>7.4477571131951006</v>
      </c>
      <c r="P5" s="26">
        <f t="shared" si="0"/>
        <v>8.1628597885937015</v>
      </c>
      <c r="Q5" s="26">
        <f t="shared" si="0"/>
        <v>4.4215897269034015</v>
      </c>
      <c r="R5" s="26">
        <f t="shared" si="0"/>
        <v>3.400229986527302</v>
      </c>
      <c r="S5" s="26">
        <f t="shared" si="0"/>
        <v>3.3489333098351017</v>
      </c>
      <c r="T5" s="26">
        <f t="shared" si="0"/>
        <v>3.5114656061294016</v>
      </c>
      <c r="U5" s="26">
        <f t="shared" si="0"/>
        <v>3.2931195231607018</v>
      </c>
      <c r="V5" s="26">
        <f t="shared" si="0"/>
        <v>2.3073181710409019</v>
      </c>
      <c r="W5" s="26">
        <f t="shared" si="0"/>
        <v>-0.69482830407609797</v>
      </c>
      <c r="X5" s="26">
        <f t="shared" si="0"/>
        <v>1.2432365005339019</v>
      </c>
      <c r="Y5" s="26">
        <f t="shared" si="0"/>
        <v>0.55840443215370206</v>
      </c>
      <c r="Z5" s="26">
        <f t="shared" si="0"/>
        <v>-1.2839382628345977</v>
      </c>
      <c r="AA5" s="26">
        <f t="shared" si="0"/>
        <v>-4.8956686449722975</v>
      </c>
      <c r="AB5" s="26">
        <f t="shared" si="0"/>
        <v>-5.2628290143783971</v>
      </c>
      <c r="AC5" s="26">
        <f t="shared" si="0"/>
        <v>-4.8077540863792976</v>
      </c>
      <c r="AD5" s="26">
        <f t="shared" si="0"/>
        <v>-7.4136305455472975</v>
      </c>
      <c r="AE5" s="26">
        <f t="shared" si="0"/>
        <v>-9.403150439207197</v>
      </c>
      <c r="AF5" s="26">
        <f t="shared" si="0"/>
        <v>-9.6029002350200976</v>
      </c>
      <c r="AG5" s="26">
        <f t="shared" si="0"/>
        <v>-10.455947118610698</v>
      </c>
      <c r="AH5" s="26">
        <f t="shared" si="0"/>
        <v>-10.226883687030298</v>
      </c>
      <c r="AI5" s="26">
        <f t="shared" si="0"/>
        <v>-12.243552741594698</v>
      </c>
      <c r="AJ5" s="26">
        <f>+AJ3-AJ4</f>
        <v>-11.484877994320899</v>
      </c>
      <c r="AK5" s="26">
        <f t="shared" si="0"/>
        <v>-11.626684994861598</v>
      </c>
      <c r="AL5" s="26">
        <f>+AL3-AL4</f>
        <v>-11.849418943513399</v>
      </c>
      <c r="AM5" s="26">
        <f t="shared" ref="AM5:AN5" si="1">+AM3-AM4</f>
        <v>-13.6090230804793</v>
      </c>
      <c r="AN5" s="26">
        <f t="shared" si="1"/>
        <v>-13.388213697616198</v>
      </c>
      <c r="AO5" s="26">
        <f t="shared" ref="AO5:AP5" si="2">+AO3-AO4</f>
        <v>-13.474504150463998</v>
      </c>
      <c r="AP5" s="26">
        <f t="shared" si="2"/>
        <v>-15.656434185288798</v>
      </c>
      <c r="AQ5" s="26">
        <f t="shared" ref="AQ5:AR5" si="3">+AQ3-AQ4</f>
        <v>-18.444181222168599</v>
      </c>
      <c r="AR5" s="26">
        <f t="shared" si="3"/>
        <v>-20.287746168365697</v>
      </c>
      <c r="AS5" s="26">
        <f t="shared" ref="AS5:AV5" si="4">+AS3-AS4</f>
        <v>-22.6826756443078</v>
      </c>
      <c r="AT5" s="26">
        <f>+AT3-AT4</f>
        <v>-24.858413351522799</v>
      </c>
      <c r="AU5" s="26">
        <f t="shared" si="4"/>
        <v>-26.408901960503698</v>
      </c>
      <c r="AV5" s="26">
        <f t="shared" si="4"/>
        <v>-25.635552863399901</v>
      </c>
      <c r="AW5" s="26">
        <f t="shared" ref="AW5:AX5" si="5">+AW3-AW4</f>
        <v>-24.422223882026799</v>
      </c>
      <c r="AX5" s="26">
        <f t="shared" si="5"/>
        <v>-25.575625172620498</v>
      </c>
      <c r="AY5" s="26">
        <f t="shared" ref="AY5" si="6">+AY3-AY4</f>
        <v>-25.337419585224598</v>
      </c>
      <c r="AZ5" s="26">
        <f>+AZ3-AZ4</f>
        <v>-26.0110377056752</v>
      </c>
      <c r="BA5" s="26">
        <f>+BA3-BA4</f>
        <v>-25.6922130391759</v>
      </c>
    </row>
    <row r="8" spans="1:53" x14ac:dyDescent="0.2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</row>
    <row r="9" spans="1:53" x14ac:dyDescent="0.2"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1:53" x14ac:dyDescent="0.2"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x14ac:dyDescent="0.2"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 x14ac:dyDescent="0.2"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x14ac:dyDescent="0.2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53" x14ac:dyDescent="0.2">
      <c r="BA14" s="27"/>
    </row>
    <row r="15" spans="1:53" x14ac:dyDescent="0.2">
      <c r="BA15" s="27"/>
    </row>
  </sheetData>
  <pageMargins left="0.7" right="0.7" top="0.75" bottom="0.75" header="0.3" footer="0.3"/>
  <pageSetup paperSize="9"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32"/>
  <dimension ref="A1:AR30"/>
  <sheetViews>
    <sheetView showGridLines="0" zoomScaleNormal="100" workbookViewId="0">
      <pane xSplit="2" ySplit="3" topLeftCell="C4" activePane="bottomRight" state="frozen"/>
      <selection activeCell="CS14" sqref="CS14"/>
      <selection pane="topRight" activeCell="CS14" sqref="CS14"/>
      <selection pane="bottomLeft" activeCell="CS14" sqref="CS14"/>
      <selection pane="bottomRight" activeCell="AL23" sqref="AL23"/>
    </sheetView>
  </sheetViews>
  <sheetFormatPr defaultRowHeight="12" x14ac:dyDescent="0.2"/>
  <cols>
    <col min="1" max="1" width="37.7109375" style="25" bestFit="1" customWidth="1"/>
    <col min="2" max="2" width="13.7109375" style="25" bestFit="1" customWidth="1"/>
    <col min="3" max="31" width="9.140625" style="25"/>
    <col min="32" max="32" width="8.7109375" style="25" customWidth="1"/>
    <col min="33" max="37" width="9.140625" style="25"/>
    <col min="38" max="38" width="9.140625" style="1"/>
    <col min="39" max="16384" width="9.140625" style="25"/>
  </cols>
  <sheetData>
    <row r="1" spans="1:44" x14ac:dyDescent="0.2">
      <c r="C1" s="53" t="s">
        <v>21</v>
      </c>
      <c r="D1" s="53" t="s">
        <v>13</v>
      </c>
      <c r="E1" s="53" t="s">
        <v>18</v>
      </c>
      <c r="F1" s="53" t="s">
        <v>19</v>
      </c>
      <c r="G1" s="53" t="s">
        <v>22</v>
      </c>
      <c r="H1" s="53" t="s">
        <v>13</v>
      </c>
      <c r="I1" s="53" t="s">
        <v>18</v>
      </c>
      <c r="J1" s="53" t="s">
        <v>19</v>
      </c>
      <c r="K1" s="53" t="s">
        <v>9</v>
      </c>
      <c r="L1" s="53" t="s">
        <v>13</v>
      </c>
      <c r="M1" s="53" t="s">
        <v>18</v>
      </c>
      <c r="N1" s="53" t="s">
        <v>19</v>
      </c>
      <c r="O1" s="53" t="s">
        <v>23</v>
      </c>
      <c r="P1" s="53" t="s">
        <v>13</v>
      </c>
      <c r="Q1" s="53" t="s">
        <v>18</v>
      </c>
      <c r="R1" s="53" t="s">
        <v>19</v>
      </c>
      <c r="S1" s="53" t="s">
        <v>24</v>
      </c>
      <c r="T1" s="53" t="s">
        <v>13</v>
      </c>
      <c r="U1" s="53" t="s">
        <v>18</v>
      </c>
      <c r="V1" s="53" t="s">
        <v>19</v>
      </c>
      <c r="W1" s="53" t="s">
        <v>25</v>
      </c>
      <c r="X1" s="53" t="s">
        <v>13</v>
      </c>
      <c r="Y1" s="53" t="s">
        <v>18</v>
      </c>
      <c r="Z1" s="53" t="s">
        <v>19</v>
      </c>
      <c r="AA1" s="25" t="s">
        <v>50</v>
      </c>
      <c r="AB1" s="53" t="s">
        <v>13</v>
      </c>
      <c r="AC1" s="25" t="s">
        <v>18</v>
      </c>
      <c r="AD1" s="53" t="s">
        <v>19</v>
      </c>
      <c r="AE1" s="25" t="s">
        <v>87</v>
      </c>
      <c r="AF1" s="53" t="s">
        <v>13</v>
      </c>
      <c r="AG1" s="25" t="s">
        <v>18</v>
      </c>
      <c r="AH1" s="53" t="s">
        <v>19</v>
      </c>
      <c r="AI1" s="25" t="s">
        <v>93</v>
      </c>
      <c r="AJ1" s="53" t="s">
        <v>13</v>
      </c>
      <c r="AK1" s="25" t="s">
        <v>18</v>
      </c>
      <c r="AL1" s="53" t="s">
        <v>19</v>
      </c>
      <c r="AM1" s="25" t="s">
        <v>109</v>
      </c>
      <c r="AN1" s="53" t="s">
        <v>13</v>
      </c>
      <c r="AO1" s="25" t="s">
        <v>18</v>
      </c>
      <c r="AP1" s="25" t="s">
        <v>19</v>
      </c>
      <c r="AQ1" s="1" t="s">
        <v>196</v>
      </c>
      <c r="AR1" s="1" t="s">
        <v>13</v>
      </c>
    </row>
    <row r="2" spans="1:44" x14ac:dyDescent="0.2">
      <c r="C2" s="2" t="s">
        <v>57</v>
      </c>
      <c r="D2" s="2" t="s">
        <v>52</v>
      </c>
      <c r="E2" s="2" t="s">
        <v>53</v>
      </c>
      <c r="F2" s="2" t="s">
        <v>54</v>
      </c>
      <c r="G2" s="2" t="s">
        <v>58</v>
      </c>
      <c r="H2" s="2" t="s">
        <v>52</v>
      </c>
      <c r="I2" s="2" t="s">
        <v>53</v>
      </c>
      <c r="J2" s="2" t="s">
        <v>54</v>
      </c>
      <c r="K2" s="2" t="s">
        <v>59</v>
      </c>
      <c r="L2" s="2" t="s">
        <v>52</v>
      </c>
      <c r="M2" s="2" t="s">
        <v>53</v>
      </c>
      <c r="N2" s="2" t="s">
        <v>54</v>
      </c>
      <c r="O2" s="2" t="s">
        <v>60</v>
      </c>
      <c r="P2" s="2" t="s">
        <v>52</v>
      </c>
      <c r="Q2" s="2" t="s">
        <v>53</v>
      </c>
      <c r="R2" s="2" t="s">
        <v>54</v>
      </c>
      <c r="S2" s="2" t="s">
        <v>61</v>
      </c>
      <c r="T2" s="2" t="s">
        <v>52</v>
      </c>
      <c r="U2" s="2" t="s">
        <v>53</v>
      </c>
      <c r="V2" s="2" t="s">
        <v>54</v>
      </c>
      <c r="W2" s="2" t="s">
        <v>62</v>
      </c>
      <c r="X2" s="2" t="s">
        <v>52</v>
      </c>
      <c r="Y2" s="2" t="s">
        <v>53</v>
      </c>
      <c r="Z2" s="2" t="s">
        <v>54</v>
      </c>
      <c r="AA2" s="2" t="s">
        <v>63</v>
      </c>
      <c r="AB2" s="2" t="s">
        <v>52</v>
      </c>
      <c r="AC2" s="2" t="s">
        <v>53</v>
      </c>
      <c r="AD2" s="2" t="s">
        <v>54</v>
      </c>
      <c r="AE2" s="2" t="s">
        <v>80</v>
      </c>
      <c r="AF2" s="2" t="s">
        <v>52</v>
      </c>
      <c r="AG2" s="2" t="s">
        <v>53</v>
      </c>
      <c r="AH2" s="2" t="s">
        <v>54</v>
      </c>
      <c r="AI2" s="2" t="s">
        <v>98</v>
      </c>
      <c r="AJ2" s="2" t="s">
        <v>52</v>
      </c>
      <c r="AK2" s="12" t="s">
        <v>53</v>
      </c>
      <c r="AL2" s="2" t="s">
        <v>54</v>
      </c>
      <c r="AM2" s="2" t="s">
        <v>130</v>
      </c>
      <c r="AN2" s="1" t="s">
        <v>52</v>
      </c>
      <c r="AO2" s="12" t="s">
        <v>53</v>
      </c>
      <c r="AP2" s="2" t="s">
        <v>54</v>
      </c>
      <c r="AQ2" s="2" t="s">
        <v>197</v>
      </c>
      <c r="AR2" s="2" t="s">
        <v>52</v>
      </c>
    </row>
    <row r="3" spans="1:44" x14ac:dyDescent="0.2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8"/>
      <c r="AH3" s="26"/>
      <c r="AI3" s="28"/>
      <c r="AJ3" s="28"/>
      <c r="AK3" s="28"/>
      <c r="AL3" s="28"/>
      <c r="AM3" s="28"/>
      <c r="AN3" s="28"/>
      <c r="AO3" s="54"/>
      <c r="AP3" s="28"/>
      <c r="AQ3" s="28"/>
      <c r="AR3" s="28"/>
    </row>
    <row r="4" spans="1:44" x14ac:dyDescent="0.2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44" x14ac:dyDescent="0.2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</row>
    <row r="6" spans="1:44" x14ac:dyDescent="0.2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44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4" x14ac:dyDescent="0.2"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</row>
    <row r="9" spans="1:44" x14ac:dyDescent="0.2"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</row>
    <row r="10" spans="1:44" s="30" customFormat="1" x14ac:dyDescent="0.2">
      <c r="A10" s="25"/>
      <c r="B10" s="25"/>
    </row>
    <row r="11" spans="1:44" s="30" customFormat="1" x14ac:dyDescent="0.2">
      <c r="A11" s="25"/>
      <c r="B11" s="2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1:44" s="30" customFormat="1" x14ac:dyDescent="0.2">
      <c r="A12" s="25"/>
      <c r="B12" s="25"/>
      <c r="AP12" s="28"/>
      <c r="AQ12" s="28"/>
      <c r="AR12" s="28"/>
    </row>
    <row r="13" spans="1:44" s="30" customFormat="1" x14ac:dyDescent="0.2">
      <c r="A13" s="25" t="s">
        <v>125</v>
      </c>
      <c r="B13" s="25"/>
      <c r="AP13" s="28"/>
      <c r="AQ13" s="28"/>
      <c r="AR13" s="28"/>
    </row>
    <row r="14" spans="1:44" s="30" customFormat="1" x14ac:dyDescent="0.2">
      <c r="A14" s="25" t="s">
        <v>97</v>
      </c>
      <c r="B14" s="25" t="s">
        <v>166</v>
      </c>
      <c r="C14" s="30">
        <v>0</v>
      </c>
      <c r="D14" s="55">
        <v>-0.51387129425900013</v>
      </c>
      <c r="E14" s="55">
        <v>0.69147914787959996</v>
      </c>
      <c r="F14" s="55">
        <v>-1.5809313231026003</v>
      </c>
      <c r="G14" s="55">
        <v>-0.29707700960130157</v>
      </c>
      <c r="H14" s="55">
        <v>0.85830591792659838</v>
      </c>
      <c r="I14" s="55">
        <v>1.6221764866090984</v>
      </c>
      <c r="J14" s="55">
        <v>0.27737381889209844</v>
      </c>
      <c r="K14" s="55">
        <v>0.44000949665829747</v>
      </c>
      <c r="L14" s="55">
        <v>-0.33355246752530243</v>
      </c>
      <c r="M14" s="55">
        <v>0.81797219554509748</v>
      </c>
      <c r="N14" s="55">
        <v>2.1661180823704975</v>
      </c>
      <c r="O14" s="55">
        <v>0.86917982081229761</v>
      </c>
      <c r="P14" s="55">
        <v>1.9068423183385974</v>
      </c>
      <c r="Q14" s="55">
        <v>3.8153156568692967</v>
      </c>
      <c r="R14" s="55">
        <v>4.4040387728361967</v>
      </c>
      <c r="S14" s="55">
        <v>4.6467199712791967</v>
      </c>
      <c r="T14" s="55">
        <v>2.9887649950091966</v>
      </c>
      <c r="U14" s="55">
        <v>3.5590632706212966</v>
      </c>
      <c r="V14" s="55">
        <v>2.2889814180207964</v>
      </c>
      <c r="W14" s="55">
        <v>-0.80208884401760372</v>
      </c>
      <c r="X14" s="55">
        <v>-0.71243578700420374</v>
      </c>
      <c r="Y14" s="55">
        <v>-1.2832367663935031</v>
      </c>
      <c r="Z14" s="55">
        <v>-2.9651680882070037</v>
      </c>
      <c r="AA14" s="55">
        <v>-4.7699199487838042</v>
      </c>
      <c r="AB14" s="55">
        <v>-3.7233187368420042</v>
      </c>
      <c r="AC14" s="55">
        <v>-5.1299294038784042</v>
      </c>
      <c r="AD14" s="55">
        <v>-5.8426094175258045</v>
      </c>
      <c r="AE14" s="55">
        <v>-7.0078722922818049</v>
      </c>
      <c r="AF14" s="55">
        <v>-7.6302736181701052</v>
      </c>
      <c r="AG14" s="55">
        <v>-7.2149289001810057</v>
      </c>
      <c r="AH14" s="55">
        <v>-8.120608384151506</v>
      </c>
      <c r="AI14" s="55">
        <v>-6.7339001363774056</v>
      </c>
      <c r="AJ14" s="55">
        <v>-5.183211498646906</v>
      </c>
      <c r="AK14" s="55">
        <v>-4.1672434140136057</v>
      </c>
      <c r="AL14" s="55">
        <v>-4.6205656285064061</v>
      </c>
      <c r="AM14" s="55">
        <v>-4.8977586988614057</v>
      </c>
      <c r="AN14" s="55">
        <v>-6.5276353557702054</v>
      </c>
      <c r="AO14" s="55">
        <v>-6.0136839447032058</v>
      </c>
      <c r="AP14" s="55">
        <v>-8.1109025942898061</v>
      </c>
      <c r="AQ14" s="55">
        <v>-8.4818559302917063</v>
      </c>
      <c r="AR14" s="55">
        <v>-9.8912646727399061</v>
      </c>
    </row>
    <row r="15" spans="1:44" s="30" customFormat="1" x14ac:dyDescent="0.2">
      <c r="A15" s="30" t="s">
        <v>39</v>
      </c>
      <c r="B15" s="30" t="s">
        <v>167</v>
      </c>
      <c r="C15" s="30">
        <v>0</v>
      </c>
      <c r="D15" s="55">
        <v>-0.76280749521419999</v>
      </c>
      <c r="E15" s="55">
        <v>-0.63596412178640005</v>
      </c>
      <c r="F15" s="55">
        <v>-7.2310195972742006</v>
      </c>
      <c r="G15" s="55">
        <v>-10.5254507617204</v>
      </c>
      <c r="H15" s="55">
        <v>-9.9946632963103994</v>
      </c>
      <c r="I15" s="55">
        <v>-13.721302084171398</v>
      </c>
      <c r="J15" s="55">
        <v>-13.798505844728199</v>
      </c>
      <c r="K15" s="55">
        <v>-16.708688593473799</v>
      </c>
      <c r="L15" s="55">
        <v>-17.6646610808994</v>
      </c>
      <c r="M15" s="55">
        <v>-16.517377705241699</v>
      </c>
      <c r="N15" s="55">
        <v>-16.8163690834071</v>
      </c>
      <c r="O15" s="55">
        <v>-19.236141091141899</v>
      </c>
      <c r="P15" s="55">
        <v>-20.508399000618301</v>
      </c>
      <c r="Q15" s="55">
        <v>-21.786373296309002</v>
      </c>
      <c r="R15" s="55">
        <v>-20.690012811625103</v>
      </c>
      <c r="S15" s="55">
        <v>-17.882438793910001</v>
      </c>
      <c r="T15" s="55">
        <v>-18.371964374921401</v>
      </c>
      <c r="U15" s="55">
        <v>-17.482555769344401</v>
      </c>
      <c r="V15" s="55">
        <v>-17.338749894333002</v>
      </c>
      <c r="W15" s="55">
        <v>-19.183866577531003</v>
      </c>
      <c r="X15" s="55">
        <v>-18.527588411387704</v>
      </c>
      <c r="Y15" s="55">
        <v>-15.210090953716504</v>
      </c>
      <c r="Z15" s="55">
        <v>-18.548530460694405</v>
      </c>
      <c r="AA15" s="55">
        <v>-20.964869225131306</v>
      </c>
      <c r="AB15" s="55">
        <v>-20.773740487159806</v>
      </c>
      <c r="AC15" s="55">
        <v>-20.229872734637006</v>
      </c>
      <c r="AD15" s="55">
        <v>-19.288197319716307</v>
      </c>
      <c r="AE15" s="55">
        <v>-20.512617653155008</v>
      </c>
      <c r="AF15" s="55">
        <v>-18.874892764828008</v>
      </c>
      <c r="AG15" s="55">
        <v>-16.349047639448809</v>
      </c>
      <c r="AH15" s="55">
        <v>-14.374846205465008</v>
      </c>
      <c r="AI15" s="55">
        <v>-11.571751795869808</v>
      </c>
      <c r="AJ15" s="55">
        <v>-8.2754551711882076</v>
      </c>
      <c r="AK15" s="55">
        <v>-7.2079359260456073</v>
      </c>
      <c r="AL15" s="55">
        <v>-8.2753353198115072</v>
      </c>
      <c r="AM15" s="55">
        <v>-8.2428752258044078</v>
      </c>
      <c r="AN15" s="55">
        <v>-7.9071340551335076</v>
      </c>
      <c r="AO15" s="55">
        <v>-6.9902511294271079</v>
      </c>
      <c r="AP15" s="55">
        <v>-8.3032653205931073</v>
      </c>
      <c r="AQ15" s="55">
        <v>-8.0128999155464076</v>
      </c>
      <c r="AR15" s="55">
        <v>-8.7462494052655071</v>
      </c>
    </row>
    <row r="16" spans="1:44" x14ac:dyDescent="0.2">
      <c r="A16" s="25" t="s">
        <v>88</v>
      </c>
      <c r="B16" s="25" t="s">
        <v>168</v>
      </c>
      <c r="C16" s="25">
        <v>0</v>
      </c>
      <c r="D16" s="28">
        <v>-8.8480272166899993E-2</v>
      </c>
      <c r="E16" s="28">
        <v>-6.2385682262099992E-2</v>
      </c>
      <c r="F16" s="28">
        <v>-0.15208810743349999</v>
      </c>
      <c r="G16" s="28">
        <v>-6.2229778132399993E-2</v>
      </c>
      <c r="H16" s="28">
        <v>7.6695371977300031E-2</v>
      </c>
      <c r="I16" s="28">
        <v>0.13624344518360004</v>
      </c>
      <c r="J16" s="28">
        <v>-0.40890098418889992</v>
      </c>
      <c r="K16" s="28">
        <v>0.11968442010640007</v>
      </c>
      <c r="L16" s="28">
        <v>0.40987702288990002</v>
      </c>
      <c r="M16" s="28">
        <v>0.31680412352450005</v>
      </c>
      <c r="N16" s="28">
        <v>-0.51076121670009988</v>
      </c>
      <c r="O16" s="28">
        <v>0.2134956286227</v>
      </c>
      <c r="P16" s="28">
        <v>7.4823214650500014E-2</v>
      </c>
      <c r="Q16" s="28">
        <v>0.23408443248360003</v>
      </c>
      <c r="R16" s="28">
        <v>-5.4243463880399939E-2</v>
      </c>
      <c r="S16" s="28">
        <v>0.43047037521680009</v>
      </c>
      <c r="T16" s="28">
        <v>0.56927761925500009</v>
      </c>
      <c r="U16" s="28">
        <v>0.56346266595060013</v>
      </c>
      <c r="V16" s="28">
        <v>3.4162783759300153E-2</v>
      </c>
      <c r="W16" s="28">
        <v>0.21722069498500016</v>
      </c>
      <c r="X16" s="28">
        <v>-0.12971733596409982</v>
      </c>
      <c r="Y16" s="28">
        <v>-0.30668338776979981</v>
      </c>
      <c r="Z16" s="28">
        <v>-0.49509326569089984</v>
      </c>
      <c r="AA16" s="28">
        <v>-0.61076748813719983</v>
      </c>
      <c r="AB16" s="28">
        <v>-0.12830467293599984</v>
      </c>
      <c r="AC16" s="28">
        <v>-8.5994533319985744E-4</v>
      </c>
      <c r="AD16" s="28">
        <v>7.3789196637900151E-2</v>
      </c>
      <c r="AE16" s="28">
        <v>-1.1825945109299851E-2</v>
      </c>
      <c r="AF16" s="28">
        <v>-5.2946057606599858E-2</v>
      </c>
      <c r="AG16" s="28">
        <v>-0.39658704345439988</v>
      </c>
      <c r="AH16" s="28">
        <v>-1.8743099297663999</v>
      </c>
      <c r="AI16" s="28">
        <v>-1.9069205087465999</v>
      </c>
      <c r="AJ16" s="28">
        <v>-1.9133995957982999</v>
      </c>
      <c r="AK16" s="28">
        <v>-0.72590939144959998</v>
      </c>
      <c r="AL16" s="28">
        <v>-0.12285242407340002</v>
      </c>
      <c r="AM16" s="28">
        <v>0.50357279433660007</v>
      </c>
      <c r="AN16" s="28">
        <v>-0.69338326484769974</v>
      </c>
      <c r="AO16" s="28">
        <v>0.15329061519420017</v>
      </c>
      <c r="AP16" s="28">
        <v>0.16170331424200018</v>
      </c>
      <c r="AQ16" s="28">
        <v>-0.59054153388429986</v>
      </c>
      <c r="AR16" s="28">
        <v>-0.68977689560319988</v>
      </c>
    </row>
    <row r="17" spans="1:44" x14ac:dyDescent="0.2">
      <c r="C17" s="25">
        <v>0</v>
      </c>
      <c r="D17" s="28">
        <v>0.33741647312209999</v>
      </c>
      <c r="E17" s="28">
        <v>1.3898289519281</v>
      </c>
      <c r="F17" s="28">
        <v>5.8021763816051006</v>
      </c>
      <c r="G17" s="28">
        <v>10.290603530251502</v>
      </c>
      <c r="H17" s="28">
        <v>10.776273842259702</v>
      </c>
      <c r="I17" s="28">
        <v>15.207235125596902</v>
      </c>
      <c r="J17" s="28">
        <v>14.484780647809202</v>
      </c>
      <c r="K17" s="28">
        <v>17.029013670025702</v>
      </c>
      <c r="L17" s="28">
        <v>16.921231590484201</v>
      </c>
      <c r="M17" s="28">
        <v>17.0185457772623</v>
      </c>
      <c r="N17" s="28">
        <v>19.493248382477699</v>
      </c>
      <c r="O17" s="28">
        <v>19.891825283331499</v>
      </c>
      <c r="P17" s="28">
        <v>22.342372410566398</v>
      </c>
      <c r="Q17" s="28">
        <v>25.367604520694698</v>
      </c>
      <c r="R17" s="28">
        <v>25.148295048341698</v>
      </c>
      <c r="S17" s="28">
        <v>22.099742575932396</v>
      </c>
      <c r="T17" s="28">
        <v>20.791453307475596</v>
      </c>
      <c r="U17" s="28">
        <v>20.478157930815097</v>
      </c>
      <c r="V17" s="28">
        <v>19.593570085394497</v>
      </c>
      <c r="W17" s="28">
        <v>18.164558595328398</v>
      </c>
      <c r="X17" s="28">
        <v>17.944871517147597</v>
      </c>
      <c r="Y17" s="28">
        <v>14.233539131892798</v>
      </c>
      <c r="Z17" s="28">
        <v>16.078457194978299</v>
      </c>
      <c r="AA17" s="28">
        <v>16.805718321284697</v>
      </c>
      <c r="AB17" s="28">
        <v>17.178727980053797</v>
      </c>
      <c r="AC17" s="28">
        <v>15.100804832891797</v>
      </c>
      <c r="AD17" s="28">
        <v>13.371800262352597</v>
      </c>
      <c r="AE17" s="28">
        <v>13.516572862782498</v>
      </c>
      <c r="AF17" s="28">
        <v>11.297566761064498</v>
      </c>
      <c r="AG17" s="28">
        <v>9.5307073395221984</v>
      </c>
      <c r="AH17" s="28">
        <v>8.1285493078798989</v>
      </c>
      <c r="AI17" s="28">
        <v>6.744773725038999</v>
      </c>
      <c r="AJ17" s="28">
        <v>5.0056448251395986</v>
      </c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25" t="s">
        <v>94</v>
      </c>
      <c r="B18" s="25" t="s">
        <v>169</v>
      </c>
      <c r="C18" s="25">
        <v>0</v>
      </c>
      <c r="D18" s="28">
        <v>1.6866690437823999</v>
      </c>
      <c r="E18" s="28">
        <v>1.7181074625432999</v>
      </c>
      <c r="F18" s="28">
        <v>1.8777500292340001</v>
      </c>
      <c r="G18" s="28">
        <v>1.366539744482</v>
      </c>
      <c r="H18" s="28">
        <v>0.77551866160639993</v>
      </c>
      <c r="I18" s="28">
        <v>1.8457325582918997</v>
      </c>
      <c r="J18" s="28">
        <v>1.8605873224634999</v>
      </c>
      <c r="K18" s="28">
        <v>3.1953324381134998</v>
      </c>
      <c r="L18" s="28">
        <v>2.9590388084166999</v>
      </c>
      <c r="M18" s="28">
        <v>1.7172152622185</v>
      </c>
      <c r="N18" s="28">
        <v>1.817432711877</v>
      </c>
      <c r="O18" s="28">
        <v>4.2864366779778003</v>
      </c>
      <c r="P18" s="28">
        <v>4.6231192528620006</v>
      </c>
      <c r="Q18" s="28">
        <v>4.4476504222820008</v>
      </c>
      <c r="R18" s="28">
        <v>3.398075199697101</v>
      </c>
      <c r="S18" s="28">
        <v>3.0024765625704011</v>
      </c>
      <c r="T18" s="28">
        <v>2.7391684132490011</v>
      </c>
      <c r="U18" s="28">
        <v>2.1506673092081012</v>
      </c>
      <c r="V18" s="28">
        <v>1.6371469465255013</v>
      </c>
      <c r="W18" s="28">
        <v>2.8065264891063011</v>
      </c>
      <c r="X18" s="28">
        <v>2.3401090861590013</v>
      </c>
      <c r="Y18" s="28">
        <v>1.9812069502966012</v>
      </c>
      <c r="Z18" s="28">
        <v>4.0509095031009013</v>
      </c>
      <c r="AA18" s="28">
        <v>5.2905696851678012</v>
      </c>
      <c r="AB18" s="28">
        <v>4.5486436461757016</v>
      </c>
      <c r="AC18" s="28">
        <v>3.5879868076528014</v>
      </c>
      <c r="AD18" s="28">
        <v>3.5594493166075014</v>
      </c>
      <c r="AE18" s="28">
        <v>2.0566374291467016</v>
      </c>
      <c r="AF18" s="28">
        <v>1.9408580867417016</v>
      </c>
      <c r="AG18" s="28">
        <v>1.4519212581548016</v>
      </c>
      <c r="AH18" s="28">
        <v>0.93443146786580156</v>
      </c>
      <c r="AI18" s="28">
        <v>-0.31960989591149847</v>
      </c>
      <c r="AJ18" s="28">
        <v>-0.50399408306509841</v>
      </c>
      <c r="AK18" s="28">
        <v>-1.2433641468971983</v>
      </c>
      <c r="AL18" s="28">
        <v>-0.95924183947179853</v>
      </c>
      <c r="AM18" s="28">
        <v>-1.0805447133953985</v>
      </c>
      <c r="AN18" s="28">
        <v>-1.4278161795935986</v>
      </c>
      <c r="AO18" s="28">
        <v>-1.8749884202753986</v>
      </c>
      <c r="AP18" s="28">
        <v>-1.8984330874025985</v>
      </c>
      <c r="AQ18" s="28">
        <v>-2.0776200016708986</v>
      </c>
      <c r="AR18" s="28">
        <v>-2.8914824546935982</v>
      </c>
    </row>
    <row r="19" spans="1:44" x14ac:dyDescent="0.2">
      <c r="A19" s="25" t="s">
        <v>95</v>
      </c>
      <c r="B19" s="25" t="s">
        <v>170</v>
      </c>
      <c r="C19" s="25">
        <v>0</v>
      </c>
      <c r="D19" s="28">
        <v>-0.81608519043400007</v>
      </c>
      <c r="E19" s="28">
        <v>0.13694752261929999</v>
      </c>
      <c r="F19" s="28">
        <v>-2.9422033894827999</v>
      </c>
      <c r="G19" s="28">
        <v>-3.2459763821660998</v>
      </c>
      <c r="H19" s="28">
        <v>-4.3427093078581001</v>
      </c>
      <c r="I19" s="28">
        <v>-3.8298914571833</v>
      </c>
      <c r="J19" s="28">
        <v>-4.5418785182267998</v>
      </c>
      <c r="K19" s="28">
        <v>-3.7860589479184998</v>
      </c>
      <c r="L19" s="28">
        <v>-4.5484809363269001</v>
      </c>
      <c r="M19" s="28">
        <v>-3.7365926066174002</v>
      </c>
      <c r="N19" s="28">
        <v>-3.2331948150652003</v>
      </c>
      <c r="O19" s="28">
        <v>-2.1864608610689</v>
      </c>
      <c r="P19" s="28">
        <v>-9.1025016678699888E-2</v>
      </c>
      <c r="Q19" s="28">
        <v>1.8142197558238</v>
      </c>
      <c r="R19" s="28">
        <v>1.0348739789515</v>
      </c>
      <c r="S19" s="28">
        <v>1.8113773885163</v>
      </c>
      <c r="T19" s="28">
        <v>2.0405541182075</v>
      </c>
      <c r="U19" s="28">
        <v>4.2608633314266999</v>
      </c>
      <c r="V19" s="28">
        <v>4.9870340329133001</v>
      </c>
      <c r="W19" s="28">
        <v>4.3289883401799001</v>
      </c>
      <c r="X19" s="28">
        <v>5.1908927702702998</v>
      </c>
      <c r="Y19" s="28">
        <v>4.6393772795065997</v>
      </c>
      <c r="Z19" s="28">
        <v>4.2442785916506995</v>
      </c>
      <c r="AA19" s="28">
        <v>3.4722353908908996</v>
      </c>
      <c r="AB19" s="28">
        <v>4.3634633726141994</v>
      </c>
      <c r="AC19" s="28">
        <v>4.5080298147172995</v>
      </c>
      <c r="AD19" s="28">
        <v>4.9411636422008991</v>
      </c>
      <c r="AE19" s="28">
        <v>5.2049672841772994</v>
      </c>
      <c r="AF19" s="28">
        <v>3.3169836066449996</v>
      </c>
      <c r="AG19" s="28">
        <v>2.6809823699554993</v>
      </c>
      <c r="AH19" s="28">
        <v>2.0087635205016996</v>
      </c>
      <c r="AI19" s="28">
        <v>1.1367198977647996</v>
      </c>
      <c r="AJ19" s="28">
        <v>0.93292954061679967</v>
      </c>
      <c r="AK19" s="28">
        <v>1.5132677495692999</v>
      </c>
      <c r="AL19" s="28">
        <v>0.49298900352709984</v>
      </c>
      <c r="AM19" s="28">
        <v>0.13605219467669982</v>
      </c>
      <c r="AN19" s="28">
        <v>-0.19310121239980016</v>
      </c>
      <c r="AO19" s="28">
        <v>0.37938684230199982</v>
      </c>
      <c r="AP19" s="28">
        <v>-7.9641402231300229E-2</v>
      </c>
      <c r="AQ19" s="28">
        <v>0.6472313672972998</v>
      </c>
      <c r="AR19" s="28">
        <v>0.38583455197349981</v>
      </c>
    </row>
    <row r="20" spans="1:44" x14ac:dyDescent="0.2">
      <c r="A20" s="25" t="s">
        <v>96</v>
      </c>
      <c r="B20" s="25" t="s">
        <v>171</v>
      </c>
      <c r="C20" s="28">
        <v>0</v>
      </c>
      <c r="D20" s="28">
        <v>-0.53316738022629973</v>
      </c>
      <c r="E20" s="28">
        <v>-0.46522603323449996</v>
      </c>
      <c r="F20" s="28">
        <v>-2.7068581461007213E-3</v>
      </c>
      <c r="G20" s="28">
        <v>0.92993466793560042</v>
      </c>
      <c r="H20" s="28">
        <v>1.6510378113079967</v>
      </c>
      <c r="I20" s="28">
        <v>2.9450068472848967</v>
      </c>
      <c r="J20" s="28">
        <v>2.919684666369097</v>
      </c>
      <c r="K20" s="28">
        <v>3.3733530026272969</v>
      </c>
      <c r="L20" s="28">
        <v>4.2642865411909971</v>
      </c>
      <c r="M20" s="28">
        <v>4.791535944457797</v>
      </c>
      <c r="N20" s="28">
        <v>6.6626233084624964</v>
      </c>
      <c r="O20" s="28">
        <v>3.5454622892191958</v>
      </c>
      <c r="P20" s="28">
        <v>3.5638909971796955</v>
      </c>
      <c r="Q20" s="28">
        <v>4.8593471653854952</v>
      </c>
      <c r="R20" s="28">
        <v>8.4689586924896947</v>
      </c>
      <c r="S20" s="28">
        <v>5.6592592413922942</v>
      </c>
      <c r="T20" s="28">
        <v>5.3308472863156942</v>
      </c>
      <c r="U20" s="28">
        <v>4.3473275567268939</v>
      </c>
      <c r="V20" s="28">
        <v>4.1974594537522938</v>
      </c>
      <c r="W20" s="28">
        <v>3.1826241513387941</v>
      </c>
      <c r="X20" s="28">
        <v>3.4929600835148937</v>
      </c>
      <c r="Y20" s="28">
        <v>2.8560453248861939</v>
      </c>
      <c r="Z20" s="28">
        <v>3.0263595230232938</v>
      </c>
      <c r="AA20" s="28">
        <v>3.2860036680225937</v>
      </c>
      <c r="AB20" s="28">
        <v>3.5097113840604939</v>
      </c>
      <c r="AC20" s="28">
        <v>2.2478786333182939</v>
      </c>
      <c r="AD20" s="28">
        <v>2.1142777263407937</v>
      </c>
      <c r="AE20" s="28">
        <v>3.4980585722550939</v>
      </c>
      <c r="AF20" s="28">
        <v>3.2828154904743938</v>
      </c>
      <c r="AG20" s="28">
        <v>2.6408941342084939</v>
      </c>
      <c r="AH20" s="28">
        <v>3.6284447423089938</v>
      </c>
      <c r="AI20" s="28">
        <v>4.3707541459822936</v>
      </c>
      <c r="AJ20" s="28">
        <v>4.5757997903844938</v>
      </c>
      <c r="AK20" s="28">
        <v>3.4957902804060934</v>
      </c>
      <c r="AL20" s="28">
        <v>4.2429669309197937</v>
      </c>
      <c r="AM20" s="28">
        <v>3.7851282309216936</v>
      </c>
      <c r="AN20" s="28">
        <v>3.6928913358009936</v>
      </c>
      <c r="AO20" s="28">
        <v>2.3179701270996937</v>
      </c>
      <c r="AP20" s="28">
        <v>2.0078258812917937</v>
      </c>
      <c r="AQ20" s="28">
        <v>1.5510661331091937</v>
      </c>
      <c r="AR20" s="28">
        <v>2.0495015104454937</v>
      </c>
    </row>
    <row r="21" spans="1:44" x14ac:dyDescent="0.2">
      <c r="A21" s="25" t="s">
        <v>123</v>
      </c>
      <c r="B21" s="25" t="s">
        <v>172</v>
      </c>
      <c r="C21" s="25">
        <v>0</v>
      </c>
      <c r="D21" s="26">
        <v>0</v>
      </c>
      <c r="E21" s="26">
        <v>0</v>
      </c>
      <c r="F21" s="26">
        <v>6.8693366000000005</v>
      </c>
      <c r="G21" s="26">
        <v>11.2401055</v>
      </c>
      <c r="H21" s="26">
        <v>12.692426677203404</v>
      </c>
      <c r="I21" s="26">
        <v>14.246387177203404</v>
      </c>
      <c r="J21" s="26">
        <v>14.246387177203404</v>
      </c>
      <c r="K21" s="26">
        <v>14.246387177203404</v>
      </c>
      <c r="L21" s="26">
        <v>14.246387177203404</v>
      </c>
      <c r="M21" s="26">
        <v>14.246387177203404</v>
      </c>
      <c r="N21" s="26">
        <v>14.246387177203404</v>
      </c>
      <c r="O21" s="26">
        <v>14.246387177203404</v>
      </c>
      <c r="P21" s="26">
        <v>14.246387177203404</v>
      </c>
      <c r="Q21" s="26">
        <v>14.246387177203404</v>
      </c>
      <c r="R21" s="26">
        <v>12.246387177203404</v>
      </c>
      <c r="S21" s="26">
        <v>11.626629383453404</v>
      </c>
      <c r="T21" s="26">
        <v>10.680883489703403</v>
      </c>
      <c r="U21" s="26">
        <v>9.7192997334534024</v>
      </c>
      <c r="V21" s="26">
        <v>8.7719296522034025</v>
      </c>
      <c r="W21" s="26">
        <v>7.8464196147034029</v>
      </c>
      <c r="X21" s="26">
        <v>6.9209095772034033</v>
      </c>
      <c r="Y21" s="26">
        <v>4.7569095772034036</v>
      </c>
      <c r="Z21" s="26">
        <v>4.7569095772034036</v>
      </c>
      <c r="AA21" s="26">
        <v>4.7569095772034036</v>
      </c>
      <c r="AB21" s="26">
        <v>4.7569095772034036</v>
      </c>
      <c r="AC21" s="26">
        <v>4.7569095772034036</v>
      </c>
      <c r="AD21" s="26">
        <v>2.7569095772034036</v>
      </c>
      <c r="AE21" s="26">
        <v>2.7569095772034036</v>
      </c>
      <c r="AF21" s="26">
        <v>2.7569095772034036</v>
      </c>
      <c r="AG21" s="26">
        <v>2.7569095772034036</v>
      </c>
      <c r="AH21" s="26">
        <v>1.5569095772034036</v>
      </c>
      <c r="AI21" s="26">
        <v>1.5569095772034036</v>
      </c>
      <c r="AJ21" s="26">
        <v>9.0957720340356651E-4</v>
      </c>
      <c r="AK21" s="26">
        <v>9.0957720340356651E-4</v>
      </c>
      <c r="AL21" s="26">
        <v>9.0957720340356651E-4</v>
      </c>
      <c r="AM21" s="26">
        <v>9.0957720340356651E-4</v>
      </c>
      <c r="AN21" s="26">
        <v>9.0957720340356651E-4</v>
      </c>
      <c r="AO21" s="26">
        <v>9.0957720340356651E-4</v>
      </c>
      <c r="AP21" s="26">
        <v>9.0957720340356651E-4</v>
      </c>
      <c r="AQ21" s="26">
        <v>9.0957720340356651E-4</v>
      </c>
      <c r="AR21" s="26">
        <v>9.0957720340356651E-4</v>
      </c>
    </row>
    <row r="22" spans="1:44" x14ac:dyDescent="0.2">
      <c r="AL22" s="25"/>
      <c r="AO22" s="56"/>
    </row>
    <row r="23" spans="1:44" x14ac:dyDescent="0.2">
      <c r="C23" s="25">
        <v>0</v>
      </c>
      <c r="D23" s="25">
        <v>0</v>
      </c>
      <c r="E23" s="25">
        <v>0</v>
      </c>
      <c r="F23" s="25">
        <v>6869.3366000000005</v>
      </c>
      <c r="G23" s="25">
        <v>4370.7689</v>
      </c>
      <c r="H23" s="25">
        <v>1452.3211772034042</v>
      </c>
      <c r="I23" s="25">
        <v>1553.9604999999999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-2000</v>
      </c>
      <c r="S23" s="25">
        <v>-619.75779375000002</v>
      </c>
      <c r="T23" s="25">
        <v>-945.74589375000005</v>
      </c>
      <c r="U23" s="25">
        <v>-961.58375625000008</v>
      </c>
      <c r="V23" s="25">
        <v>-947.37008125000011</v>
      </c>
      <c r="W23" s="25">
        <v>-925.51003749999995</v>
      </c>
      <c r="X23" s="25">
        <v>-925.51003749999995</v>
      </c>
      <c r="Y23" s="25">
        <v>-2164</v>
      </c>
      <c r="Z23" s="25">
        <v>0</v>
      </c>
      <c r="AA23" s="25">
        <v>0</v>
      </c>
      <c r="AB23" s="25">
        <v>0</v>
      </c>
      <c r="AC23" s="25">
        <v>0</v>
      </c>
      <c r="AD23" s="25">
        <v>-2000</v>
      </c>
      <c r="AE23" s="25">
        <v>0</v>
      </c>
      <c r="AF23" s="25">
        <v>0</v>
      </c>
      <c r="AG23" s="25">
        <v>0</v>
      </c>
      <c r="AH23" s="25">
        <v>-1200</v>
      </c>
      <c r="AI23" s="25">
        <v>0</v>
      </c>
      <c r="AJ23" s="25">
        <v>-1556</v>
      </c>
      <c r="AL23" s="25"/>
    </row>
    <row r="25" spans="1:44" x14ac:dyDescent="0.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2"/>
      <c r="AL25" s="2"/>
      <c r="AM25" s="2"/>
      <c r="AN25" s="1"/>
      <c r="AO25" s="12"/>
    </row>
    <row r="26" spans="1:44" x14ac:dyDescent="0.2">
      <c r="AL26" s="25"/>
      <c r="AQ26" s="28"/>
      <c r="AR26" s="28"/>
    </row>
    <row r="27" spans="1:44" x14ac:dyDescent="0.2">
      <c r="AL27" s="25"/>
    </row>
    <row r="28" spans="1:44" x14ac:dyDescent="0.2">
      <c r="AL28" s="25"/>
    </row>
    <row r="29" spans="1:44" x14ac:dyDescent="0.2">
      <c r="AL29" s="25"/>
    </row>
    <row r="30" spans="1:44" x14ac:dyDescent="0.2">
      <c r="AO30" s="28"/>
    </row>
  </sheetData>
  <pageMargins left="0.7" right="0.7" top="0.75" bottom="0.75" header="0.3" footer="0.3"/>
  <pageSetup paperSize="9"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33"/>
  <dimension ref="A1:AS28"/>
  <sheetViews>
    <sheetView showGridLines="0" zoomScaleNormal="100" workbookViewId="0">
      <pane xSplit="2" ySplit="2" topLeftCell="AR3" activePane="bottomRight" state="frozen"/>
      <selection activeCell="CS14" sqref="CS14"/>
      <selection pane="topRight" activeCell="CS14" sqref="CS14"/>
      <selection pane="bottomLeft" activeCell="CS14" sqref="CS14"/>
      <selection pane="bottomRight" activeCell="I13" sqref="I13"/>
    </sheetView>
  </sheetViews>
  <sheetFormatPr defaultRowHeight="12" x14ac:dyDescent="0.2"/>
  <cols>
    <col min="1" max="1" width="35.28515625" style="1" bestFit="1" customWidth="1"/>
    <col min="2" max="2" width="35.28515625" style="1" customWidth="1"/>
    <col min="3" max="3" width="10.140625" style="1" bestFit="1" customWidth="1"/>
    <col min="4" max="4" width="6.42578125" style="1" bestFit="1" customWidth="1"/>
    <col min="5" max="5" width="7" style="1" bestFit="1" customWidth="1"/>
    <col min="6" max="6" width="6.85546875" style="1" bestFit="1" customWidth="1"/>
    <col min="7" max="7" width="9.42578125" style="1" bestFit="1" customWidth="1"/>
    <col min="8" max="8" width="6.42578125" style="1" bestFit="1" customWidth="1"/>
    <col min="9" max="9" width="7" style="1" bestFit="1" customWidth="1"/>
    <col min="10" max="10" width="6.85546875" style="1" bestFit="1" customWidth="1"/>
    <col min="11" max="11" width="9.42578125" style="1" bestFit="1" customWidth="1"/>
    <col min="12" max="12" width="6.42578125" style="1" bestFit="1" customWidth="1"/>
    <col min="13" max="13" width="7" style="1" bestFit="1" customWidth="1"/>
    <col min="14" max="14" width="6.85546875" style="1" bestFit="1" customWidth="1"/>
    <col min="15" max="15" width="9.42578125" style="1" bestFit="1" customWidth="1"/>
    <col min="16" max="16" width="6.42578125" style="1" bestFit="1" customWidth="1"/>
    <col min="17" max="17" width="7" style="1" bestFit="1" customWidth="1"/>
    <col min="18" max="18" width="6.85546875" style="1" bestFit="1" customWidth="1"/>
    <col min="19" max="19" width="9.42578125" style="1" bestFit="1" customWidth="1"/>
    <col min="20" max="20" width="6.42578125" style="1" bestFit="1" customWidth="1"/>
    <col min="21" max="21" width="7" style="1" bestFit="1" customWidth="1"/>
    <col min="22" max="22" width="6.85546875" style="1" bestFit="1" customWidth="1"/>
    <col min="23" max="23" width="9.42578125" style="1" bestFit="1" customWidth="1"/>
    <col min="24" max="24" width="6.42578125" style="1" bestFit="1" customWidth="1"/>
    <col min="25" max="25" width="7" style="1" bestFit="1" customWidth="1"/>
    <col min="26" max="26" width="6.42578125" style="1" bestFit="1" customWidth="1"/>
    <col min="27" max="27" width="9.42578125" style="1" bestFit="1" customWidth="1"/>
    <col min="28" max="34" width="9.140625" style="1"/>
    <col min="35" max="35" width="11.5703125" style="1" bestFit="1" customWidth="1"/>
    <col min="36" max="36" width="9.140625" style="1" customWidth="1"/>
    <col min="37" max="38" width="9.28515625" style="1" bestFit="1" customWidth="1"/>
    <col min="39" max="39" width="10.140625" style="1" bestFit="1" customWidth="1"/>
    <col min="40" max="40" width="9.28515625" style="1" bestFit="1" customWidth="1"/>
    <col min="41" max="41" width="9.28515625" style="1" customWidth="1"/>
    <col min="42" max="42" width="9.28515625" style="1" bestFit="1" customWidth="1"/>
    <col min="43" max="43" width="10.140625" style="1" bestFit="1" customWidth="1"/>
    <col min="44" max="44" width="9.140625" style="2"/>
    <col min="45" max="16384" width="9.140625" style="1"/>
  </cols>
  <sheetData>
    <row r="1" spans="1:45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19</v>
      </c>
      <c r="AA1" s="1" t="s">
        <v>49</v>
      </c>
      <c r="AB1" s="1" t="s">
        <v>13</v>
      </c>
      <c r="AC1" s="1" t="s">
        <v>5</v>
      </c>
      <c r="AD1" s="1" t="s">
        <v>19</v>
      </c>
      <c r="AE1" s="1" t="s">
        <v>86</v>
      </c>
      <c r="AF1" s="1" t="s">
        <v>13</v>
      </c>
      <c r="AG1" s="1" t="s">
        <v>5</v>
      </c>
      <c r="AH1" s="1" t="s">
        <v>19</v>
      </c>
      <c r="AI1" s="1" t="s">
        <v>92</v>
      </c>
      <c r="AJ1" s="1" t="s">
        <v>13</v>
      </c>
      <c r="AK1" s="1" t="s">
        <v>5</v>
      </c>
      <c r="AL1" s="1" t="s">
        <v>19</v>
      </c>
      <c r="AM1" s="1" t="s">
        <v>108</v>
      </c>
      <c r="AN1" s="1" t="s">
        <v>13</v>
      </c>
      <c r="AO1" s="1" t="s">
        <v>5</v>
      </c>
      <c r="AP1" s="1" t="s">
        <v>19</v>
      </c>
      <c r="AQ1" s="1" t="s">
        <v>196</v>
      </c>
      <c r="AR1" s="1" t="s">
        <v>13</v>
      </c>
    </row>
    <row r="2" spans="1:45" x14ac:dyDescent="0.2">
      <c r="C2" s="2" t="s">
        <v>57</v>
      </c>
      <c r="D2" s="2" t="s">
        <v>52</v>
      </c>
      <c r="E2" s="2" t="s">
        <v>53</v>
      </c>
      <c r="F2" s="2" t="s">
        <v>54</v>
      </c>
      <c r="G2" s="2" t="s">
        <v>58</v>
      </c>
      <c r="H2" s="2" t="s">
        <v>52</v>
      </c>
      <c r="I2" s="2" t="s">
        <v>53</v>
      </c>
      <c r="J2" s="2" t="s">
        <v>54</v>
      </c>
      <c r="K2" s="2" t="s">
        <v>59</v>
      </c>
      <c r="L2" s="2" t="s">
        <v>52</v>
      </c>
      <c r="M2" s="2" t="s">
        <v>53</v>
      </c>
      <c r="N2" s="2" t="s">
        <v>54</v>
      </c>
      <c r="O2" s="2" t="s">
        <v>60</v>
      </c>
      <c r="P2" s="2" t="s">
        <v>52</v>
      </c>
      <c r="Q2" s="2" t="s">
        <v>53</v>
      </c>
      <c r="R2" s="2" t="s">
        <v>54</v>
      </c>
      <c r="S2" s="2" t="s">
        <v>61</v>
      </c>
      <c r="T2" s="2" t="s">
        <v>52</v>
      </c>
      <c r="U2" s="2" t="s">
        <v>53</v>
      </c>
      <c r="V2" s="2" t="s">
        <v>54</v>
      </c>
      <c r="W2" s="2" t="s">
        <v>62</v>
      </c>
      <c r="X2" s="2" t="s">
        <v>52</v>
      </c>
      <c r="Y2" s="2" t="s">
        <v>53</v>
      </c>
      <c r="Z2" s="2" t="s">
        <v>54</v>
      </c>
      <c r="AA2" s="2" t="s">
        <v>63</v>
      </c>
      <c r="AB2" s="2" t="s">
        <v>52</v>
      </c>
      <c r="AC2" s="2" t="s">
        <v>53</v>
      </c>
      <c r="AD2" s="2" t="s">
        <v>54</v>
      </c>
      <c r="AE2" s="2" t="s">
        <v>80</v>
      </c>
      <c r="AF2" s="2" t="s">
        <v>52</v>
      </c>
      <c r="AG2" s="2" t="s">
        <v>53</v>
      </c>
      <c r="AH2" s="2" t="s">
        <v>54</v>
      </c>
      <c r="AI2" s="2" t="s">
        <v>98</v>
      </c>
      <c r="AJ2" s="2" t="s">
        <v>52</v>
      </c>
      <c r="AK2" s="12" t="s">
        <v>53</v>
      </c>
      <c r="AL2" s="2" t="s">
        <v>54</v>
      </c>
      <c r="AM2" s="2" t="s">
        <v>130</v>
      </c>
      <c r="AN2" s="1" t="s">
        <v>52</v>
      </c>
      <c r="AO2" s="12" t="s">
        <v>53</v>
      </c>
      <c r="AP2" s="2" t="s">
        <v>54</v>
      </c>
      <c r="AQ2" s="2" t="s">
        <v>197</v>
      </c>
      <c r="AR2" s="1" t="s">
        <v>52</v>
      </c>
    </row>
    <row r="3" spans="1:45" x14ac:dyDescent="0.2">
      <c r="A3" s="1" t="s">
        <v>67</v>
      </c>
      <c r="B3" s="1" t="s">
        <v>152</v>
      </c>
      <c r="C3" s="7">
        <v>3.0427197667429522</v>
      </c>
      <c r="D3" s="7">
        <v>4.0877452172085258</v>
      </c>
      <c r="E3" s="7">
        <v>6.4416236955571344</v>
      </c>
      <c r="F3" s="7">
        <v>8.9606613144695224</v>
      </c>
      <c r="G3" s="7">
        <v>10.683848712361279</v>
      </c>
      <c r="H3" s="7">
        <v>9.1872109722088844</v>
      </c>
      <c r="I3" s="7">
        <v>8.5879021898899488</v>
      </c>
      <c r="J3" s="7">
        <v>7.9667252047876653</v>
      </c>
      <c r="K3" s="7">
        <v>7.9901846398857144</v>
      </c>
      <c r="L3" s="7">
        <v>7.5526068381670317</v>
      </c>
      <c r="M3" s="7">
        <v>7.5872347677720784</v>
      </c>
      <c r="N3" s="7">
        <v>5.9084639917639636</v>
      </c>
      <c r="O3" s="7">
        <v>6.2248906593853119</v>
      </c>
      <c r="P3" s="7">
        <v>5.8659395503290668</v>
      </c>
      <c r="Q3" s="7">
        <v>4.9572631520720449</v>
      </c>
      <c r="R3" s="7">
        <v>2.9222246644454661</v>
      </c>
      <c r="S3" s="7">
        <v>2.5378262346271852</v>
      </c>
      <c r="T3" s="7">
        <v>0.57756904001199327</v>
      </c>
      <c r="U3" s="7">
        <v>-2.576747213832153</v>
      </c>
      <c r="V3" s="7">
        <v>-5.7695747521932823</v>
      </c>
      <c r="W3" s="7">
        <v>-8.2717189652922674</v>
      </c>
      <c r="X3" s="7">
        <v>-9.3547486051343451</v>
      </c>
      <c r="Y3" s="7">
        <v>-10.612616545502252</v>
      </c>
      <c r="Z3" s="7">
        <v>-14.281074121818801</v>
      </c>
      <c r="AA3" s="7">
        <v>-15.173295982404023</v>
      </c>
      <c r="AB3" s="7">
        <v>-14.506180155904723</v>
      </c>
      <c r="AC3" s="7">
        <v>-16.631208592938123</v>
      </c>
      <c r="AD3" s="7">
        <v>-19.756078353206938</v>
      </c>
      <c r="AE3" s="7">
        <v>-20.686519736014791</v>
      </c>
      <c r="AF3" s="7">
        <v>-21.993935861930016</v>
      </c>
      <c r="AG3" s="7">
        <v>-24.546557558268816</v>
      </c>
      <c r="AH3" s="7">
        <v>-28.219903533713481</v>
      </c>
      <c r="AI3" s="7">
        <v>-28.493262821530436</v>
      </c>
      <c r="AJ3" s="7">
        <v>-29.659341574755274</v>
      </c>
      <c r="AK3" s="7">
        <v>-32.000814426065389</v>
      </c>
      <c r="AL3" s="7">
        <v>-33.723471295375155</v>
      </c>
      <c r="AM3" s="7">
        <v>-34.135656335907093</v>
      </c>
      <c r="AN3" s="7">
        <v>-35.198679788734822</v>
      </c>
      <c r="AO3" s="7">
        <v>-35.964196480325747</v>
      </c>
      <c r="AP3" s="7">
        <v>-37.634733173463765</v>
      </c>
      <c r="AQ3" s="7">
        <v>-39.065905877115206</v>
      </c>
      <c r="AR3" s="7">
        <v>-39.600360242235823</v>
      </c>
      <c r="AS3" s="7"/>
    </row>
    <row r="4" spans="1:45" x14ac:dyDescent="0.2">
      <c r="A4" s="1" t="s">
        <v>205</v>
      </c>
      <c r="B4" s="1" t="s">
        <v>173</v>
      </c>
      <c r="C4" s="7">
        <v>2.0050268475231476</v>
      </c>
      <c r="D4" s="7">
        <v>-1.061219837221961</v>
      </c>
      <c r="E4" s="7">
        <v>-3.7806654037733312E-2</v>
      </c>
      <c r="F4" s="7">
        <v>2.5378918379280488</v>
      </c>
      <c r="G4" s="7">
        <v>7.5884782018496093</v>
      </c>
      <c r="H4" s="7">
        <v>2.3416218478198711</v>
      </c>
      <c r="I4" s="7">
        <v>3.0986598494915691</v>
      </c>
      <c r="J4" s="7">
        <v>3.5158945189504478</v>
      </c>
      <c r="K4" s="7">
        <v>4.5277875592420962</v>
      </c>
      <c r="L4" s="7">
        <v>8.4054469364850579</v>
      </c>
      <c r="M4" s="7">
        <v>6.8504817013839068</v>
      </c>
      <c r="N4" s="7">
        <v>7.2144453835104958</v>
      </c>
      <c r="O4" s="7">
        <v>5.8622061788061908</v>
      </c>
      <c r="P4" s="7">
        <v>6.5714081224566607</v>
      </c>
      <c r="Q4" s="7">
        <v>9.355246017041086</v>
      </c>
      <c r="R4" s="7">
        <v>9.4248781260629819</v>
      </c>
      <c r="S4" s="7">
        <v>9.1526469827731454</v>
      </c>
      <c r="T4" s="7">
        <v>10.27465681990558</v>
      </c>
      <c r="U4" s="7">
        <v>11.345856113022009</v>
      </c>
      <c r="V4" s="7">
        <v>13.126721026609777</v>
      </c>
      <c r="W4" s="7">
        <v>14.003452755918218</v>
      </c>
      <c r="X4" s="7">
        <v>13.578781597413753</v>
      </c>
      <c r="Y4" s="7">
        <v>14.105851293578104</v>
      </c>
      <c r="Z4" s="7">
        <v>14.639341667639371</v>
      </c>
      <c r="AA4" s="7">
        <v>15.934809701948065</v>
      </c>
      <c r="AB4" s="7">
        <v>17.584756257270744</v>
      </c>
      <c r="AC4" s="7">
        <v>18.319292521786203</v>
      </c>
      <c r="AD4" s="7">
        <v>19.741578882912727</v>
      </c>
      <c r="AE4" s="7">
        <v>21.143216295440702</v>
      </c>
      <c r="AF4" s="7">
        <v>20.727131541235536</v>
      </c>
      <c r="AG4" s="7">
        <v>20.890733644256581</v>
      </c>
      <c r="AH4" s="7">
        <v>21.00467438845417</v>
      </c>
      <c r="AI4" s="7">
        <v>20.805582660940903</v>
      </c>
      <c r="AJ4" s="7">
        <v>20.4485166563123</v>
      </c>
      <c r="AK4" s="7">
        <v>20.764872221328147</v>
      </c>
      <c r="AL4" s="7">
        <v>21.21591619573606</v>
      </c>
      <c r="AM4" s="7">
        <v>21.075993124665501</v>
      </c>
      <c r="AN4" s="7">
        <v>20.810615009947899</v>
      </c>
      <c r="AO4" s="7">
        <v>20.827811622625944</v>
      </c>
      <c r="AP4" s="7">
        <v>20.713837147155392</v>
      </c>
      <c r="AQ4" s="7">
        <v>19.990803116548822</v>
      </c>
      <c r="AR4" s="7">
        <v>19.504573814247969</v>
      </c>
      <c r="AS4" s="7"/>
    </row>
    <row r="5" spans="1:45" x14ac:dyDescent="0.2">
      <c r="A5" s="1" t="s">
        <v>68</v>
      </c>
      <c r="B5" s="1" t="s">
        <v>174</v>
      </c>
      <c r="C5" s="7">
        <v>-0.93593467940357722</v>
      </c>
      <c r="D5" s="7">
        <v>-1.8213922953834838</v>
      </c>
      <c r="E5" s="7">
        <v>-2.1822467465552831</v>
      </c>
      <c r="F5" s="7">
        <v>-2.6345928385670678</v>
      </c>
      <c r="G5" s="7">
        <v>-1.9745036339581743</v>
      </c>
      <c r="H5" s="7">
        <v>-1.2831275773329152</v>
      </c>
      <c r="I5" s="7">
        <v>-0.98654117845028955</v>
      </c>
      <c r="J5" s="7">
        <v>-1.0123422179906636</v>
      </c>
      <c r="K5" s="7">
        <v>-1.0721871445169282</v>
      </c>
      <c r="L5" s="7">
        <v>-1.4334848428843414</v>
      </c>
      <c r="M5" s="7">
        <v>-2.1761877165819508</v>
      </c>
      <c r="N5" s="7">
        <v>-2.7094566003361185</v>
      </c>
      <c r="O5" s="7">
        <v>-3.19703272013076</v>
      </c>
      <c r="P5" s="7">
        <v>-3.6468292958873603</v>
      </c>
      <c r="Q5" s="7">
        <v>-4.2274900778051787</v>
      </c>
      <c r="R5" s="7">
        <v>-4.7903499790953257</v>
      </c>
      <c r="S5" s="7">
        <v>-5.1207288126938799</v>
      </c>
      <c r="T5" s="7">
        <v>-5.407449136715508</v>
      </c>
      <c r="U5" s="7">
        <v>-5.689230492981256</v>
      </c>
      <c r="V5" s="7">
        <v>-5.6382795431307358</v>
      </c>
      <c r="W5" s="7">
        <v>-6.0109643638661723</v>
      </c>
      <c r="X5" s="7">
        <v>-6.6187151877662718</v>
      </c>
      <c r="Y5" s="7">
        <v>-7.1660371122461761</v>
      </c>
      <c r="Z5" s="7">
        <v>-7.7463704224166703</v>
      </c>
      <c r="AA5" s="7">
        <v>-8.3918774649493493</v>
      </c>
      <c r="AB5" s="7">
        <v>-9.0544718557012303</v>
      </c>
      <c r="AC5" s="7">
        <v>-9.8305881093365866</v>
      </c>
      <c r="AD5" s="7">
        <v>-10.480014086534036</v>
      </c>
      <c r="AE5" s="7">
        <v>-10.847087940541957</v>
      </c>
      <c r="AF5" s="7">
        <v>-11.211253851398986</v>
      </c>
      <c r="AG5" s="7">
        <v>-11.489096401660341</v>
      </c>
      <c r="AH5" s="7">
        <v>-12.099074613942788</v>
      </c>
      <c r="AI5" s="7">
        <v>-12.265891585504637</v>
      </c>
      <c r="AJ5" s="7">
        <v>-12.578879017435071</v>
      </c>
      <c r="AK5" s="7">
        <v>-12.723598654949953</v>
      </c>
      <c r="AL5" s="7">
        <v>-12.829468447828333</v>
      </c>
      <c r="AM5" s="7">
        <v>-13.137520117824097</v>
      </c>
      <c r="AN5" s="7">
        <v>-13.419991543563928</v>
      </c>
      <c r="AO5" s="7">
        <v>-13.742459397422902</v>
      </c>
      <c r="AP5" s="7">
        <v>-14.090481124983057</v>
      </c>
      <c r="AQ5" s="7">
        <v>-14.341278609987826</v>
      </c>
      <c r="AR5" s="7">
        <v>-14.584002894591709</v>
      </c>
      <c r="AS5" s="7"/>
    </row>
    <row r="6" spans="1:45" x14ac:dyDescent="0.2">
      <c r="A6" s="1" t="s">
        <v>40</v>
      </c>
      <c r="B6" s="1" t="s">
        <v>175</v>
      </c>
      <c r="C6" s="7">
        <v>48.314533274205743</v>
      </c>
      <c r="D6" s="7">
        <v>45.407854423949047</v>
      </c>
      <c r="E6" s="7">
        <v>48.424291634313185</v>
      </c>
      <c r="F6" s="7">
        <v>53.066681653185086</v>
      </c>
      <c r="G6" s="7">
        <v>60.500544619596766</v>
      </c>
      <c r="H6" s="7">
        <v>54.448426582044512</v>
      </c>
      <c r="I6" s="7">
        <v>54.902742200273565</v>
      </c>
      <c r="J6" s="7">
        <v>54.672998845102498</v>
      </c>
      <c r="K6" s="7">
        <v>55.648506393951472</v>
      </c>
      <c r="L6" s="7">
        <v>58.727290271111428</v>
      </c>
      <c r="M6" s="7">
        <v>56.464250091920022</v>
      </c>
      <c r="N6" s="7">
        <v>54.616174114289798</v>
      </c>
      <c r="O6" s="7">
        <v>53.09278545740468</v>
      </c>
      <c r="P6" s="7">
        <v>52.993239716238634</v>
      </c>
      <c r="Q6" s="7">
        <v>54.287740430651311</v>
      </c>
      <c r="R6" s="7">
        <v>51.759474150757285</v>
      </c>
      <c r="S6" s="7">
        <v>50.772465744061108</v>
      </c>
      <c r="T6" s="7">
        <v>49.647498062547513</v>
      </c>
      <c r="U6" s="7">
        <v>47.282599745555267</v>
      </c>
      <c r="V6" s="7">
        <v>45.921588070638947</v>
      </c>
      <c r="W6" s="7">
        <v>43.923490766111662</v>
      </c>
      <c r="X6" s="7">
        <v>41.808039143861798</v>
      </c>
      <c r="Y6" s="7">
        <v>40.529918975173871</v>
      </c>
      <c r="Z6" s="7">
        <v>36.814618462753586</v>
      </c>
      <c r="AA6" s="7">
        <v>36.572357593944353</v>
      </c>
      <c r="AB6" s="7">
        <v>38.226825585008939</v>
      </c>
      <c r="AC6" s="7">
        <v>36.060217158860446</v>
      </c>
      <c r="AD6" s="7">
        <v>33.708207782518883</v>
      </c>
      <c r="AE6" s="7">
        <v>33.812329958226371</v>
      </c>
      <c r="AF6" s="7">
        <v>31.724663167248611</v>
      </c>
      <c r="AG6" s="7">
        <v>29.057801023673267</v>
      </c>
      <c r="AH6" s="7">
        <v>24.888417580146772</v>
      </c>
      <c r="AI6" s="7">
        <v>24.249149593254376</v>
      </c>
      <c r="AJ6" s="7">
        <v>22.413214446056678</v>
      </c>
      <c r="AK6" s="7">
        <v>20.243694353738732</v>
      </c>
      <c r="AL6" s="7">
        <v>18.866211665955227</v>
      </c>
      <c r="AM6" s="7">
        <v>18.00591607156549</v>
      </c>
      <c r="AN6" s="7">
        <v>16.39492248665217</v>
      </c>
      <c r="AO6" s="7">
        <v>15.324170026914279</v>
      </c>
      <c r="AP6" s="7">
        <v>13.191637130748479</v>
      </c>
      <c r="AQ6" s="7">
        <v>10.700079159654337</v>
      </c>
      <c r="AR6" s="7">
        <v>9.4339798178909469</v>
      </c>
      <c r="AS6" s="7"/>
    </row>
    <row r="7" spans="1:45" x14ac:dyDescent="0.2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x14ac:dyDescent="0.2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45" x14ac:dyDescent="0.2">
      <c r="C9" s="58"/>
      <c r="D9" s="57"/>
      <c r="E9" s="57"/>
      <c r="F9" s="57"/>
      <c r="G9" s="58"/>
      <c r="H9" s="57"/>
      <c r="I9" s="57"/>
      <c r="J9" s="57"/>
      <c r="K9" s="58"/>
      <c r="L9" s="57"/>
      <c r="M9" s="57"/>
      <c r="N9" s="57"/>
      <c r="O9" s="58"/>
      <c r="P9" s="59"/>
      <c r="Q9" s="59"/>
      <c r="R9" s="59"/>
      <c r="S9" s="58"/>
      <c r="T9" s="59"/>
      <c r="U9" s="59"/>
      <c r="V9" s="59"/>
      <c r="W9" s="58"/>
      <c r="X9" s="59"/>
      <c r="Y9" s="59"/>
      <c r="Z9" s="59"/>
      <c r="AA9" s="58"/>
      <c r="AB9" s="59"/>
      <c r="AC9" s="59"/>
      <c r="AD9" s="59"/>
      <c r="AE9" s="58"/>
      <c r="AF9" s="59"/>
      <c r="AG9" s="59"/>
      <c r="AH9" s="59"/>
      <c r="AI9" s="58"/>
      <c r="AJ9" s="59"/>
      <c r="AK9" s="59"/>
      <c r="AL9" s="59"/>
      <c r="AM9" s="58"/>
      <c r="AN9" s="59"/>
      <c r="AO9" s="59"/>
      <c r="AP9" s="59"/>
      <c r="AQ9" s="58"/>
      <c r="AR9" s="59"/>
    </row>
    <row r="10" spans="1:45" x14ac:dyDescent="0.2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5" x14ac:dyDescent="0.2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5" x14ac:dyDescent="0.2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5" x14ac:dyDescent="0.2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5" x14ac:dyDescent="0.2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6" spans="1:45" x14ac:dyDescent="0.2">
      <c r="Q16" s="7"/>
      <c r="R16" s="7"/>
      <c r="S16" s="7"/>
      <c r="T16" s="7"/>
      <c r="U16" s="7"/>
      <c r="V16" s="7"/>
      <c r="W16" s="7"/>
      <c r="X16" s="7"/>
      <c r="Y16" s="7"/>
      <c r="AN16" s="8"/>
      <c r="AO16" s="8"/>
      <c r="AP16" s="8"/>
    </row>
    <row r="17" spans="17:42" x14ac:dyDescent="0.2"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N17" s="8"/>
      <c r="AO17" s="8"/>
      <c r="AP17" s="8"/>
    </row>
    <row r="18" spans="17:42" x14ac:dyDescent="0.2"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C18" s="8"/>
      <c r="AN18" s="8"/>
      <c r="AO18" s="8"/>
      <c r="AP18" s="8"/>
    </row>
    <row r="19" spans="17:42" x14ac:dyDescent="0.2"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N19" s="8"/>
      <c r="AO19" s="8"/>
      <c r="AP19" s="8"/>
    </row>
    <row r="20" spans="17:42" x14ac:dyDescent="0.2">
      <c r="AD20" s="13"/>
      <c r="AE20" s="13"/>
      <c r="AF20" s="13"/>
      <c r="AG20" s="13"/>
      <c r="AH20" s="13"/>
      <c r="AI20" s="13"/>
      <c r="AJ20" s="13"/>
      <c r="AK20" s="13"/>
      <c r="AL20" s="13"/>
      <c r="AN20" s="8"/>
      <c r="AO20" s="8"/>
      <c r="AP20" s="8"/>
    </row>
    <row r="21" spans="17:42" x14ac:dyDescent="0.2">
      <c r="AN21" s="8"/>
      <c r="AO21" s="8"/>
      <c r="AP21" s="8"/>
    </row>
    <row r="24" spans="17:42" x14ac:dyDescent="0.2">
      <c r="AC24" s="7"/>
      <c r="AD24" s="7"/>
      <c r="AE24" s="7"/>
      <c r="AF24" s="7"/>
      <c r="AG24" s="7"/>
      <c r="AH24" s="7"/>
      <c r="AI24" s="7"/>
      <c r="AJ24" s="7"/>
    </row>
    <row r="25" spans="17:42" x14ac:dyDescent="0.2">
      <c r="AC25" s="7"/>
      <c r="AD25" s="7"/>
      <c r="AE25" s="7"/>
      <c r="AF25" s="7"/>
      <c r="AG25" s="7"/>
      <c r="AH25" s="7"/>
      <c r="AI25" s="7"/>
      <c r="AJ25" s="7"/>
    </row>
    <row r="26" spans="17:42" x14ac:dyDescent="0.2">
      <c r="AC26" s="7"/>
      <c r="AD26" s="7"/>
      <c r="AE26" s="7"/>
      <c r="AF26" s="7"/>
      <c r="AG26" s="7"/>
      <c r="AH26" s="7"/>
      <c r="AI26" s="7"/>
      <c r="AJ26" s="7"/>
    </row>
    <row r="27" spans="17:42" x14ac:dyDescent="0.2">
      <c r="AC27" s="7"/>
      <c r="AD27" s="7"/>
      <c r="AE27" s="7"/>
      <c r="AF27" s="7"/>
      <c r="AG27" s="7"/>
      <c r="AH27" s="7"/>
      <c r="AI27" s="7"/>
      <c r="AJ27" s="7"/>
    </row>
    <row r="28" spans="17:42" x14ac:dyDescent="0.2">
      <c r="AJ28" s="7"/>
    </row>
  </sheetData>
  <pageMargins left="0.7" right="0.7" top="0.75" bottom="0.75" header="0.3" footer="0.3"/>
  <pageSetup paperSize="9" scale="9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35"/>
  <dimension ref="A1:AR49"/>
  <sheetViews>
    <sheetView showGridLines="0" zoomScaleNormal="100" workbookViewId="0">
      <pane xSplit="2" ySplit="2" topLeftCell="AR3" activePane="bottomRight" state="frozen"/>
      <selection activeCell="CS14" sqref="CS14"/>
      <selection pane="topRight" activeCell="CS14" sqref="CS14"/>
      <selection pane="bottomLeft" activeCell="CS14" sqref="CS14"/>
      <selection pane="bottomRight" activeCell="J13" sqref="J13"/>
    </sheetView>
  </sheetViews>
  <sheetFormatPr defaultColWidth="9" defaultRowHeight="12" x14ac:dyDescent="0.2"/>
  <cols>
    <col min="1" max="2" width="23.7109375" style="1" customWidth="1"/>
    <col min="3" max="22" width="9" style="1"/>
    <col min="23" max="23" width="12" style="1" bestFit="1" customWidth="1"/>
    <col min="24" max="27" width="9.85546875" style="1" bestFit="1" customWidth="1"/>
    <col min="28" max="28" width="12.85546875" style="1" bestFit="1" customWidth="1"/>
    <col min="29" max="29" width="13.42578125" style="1" bestFit="1" customWidth="1"/>
    <col min="30" max="32" width="12.85546875" style="1" bestFit="1" customWidth="1"/>
    <col min="33" max="35" width="9.85546875" style="1" bestFit="1" customWidth="1"/>
    <col min="36" max="36" width="10.140625" style="1" customWidth="1"/>
    <col min="37" max="40" width="9.85546875" style="1" bestFit="1" customWidth="1"/>
    <col min="41" max="16384" width="9" style="1"/>
  </cols>
  <sheetData>
    <row r="1" spans="1:44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19</v>
      </c>
      <c r="AA1" s="1" t="s">
        <v>49</v>
      </c>
      <c r="AB1" s="1" t="s">
        <v>13</v>
      </c>
      <c r="AC1" s="1" t="s">
        <v>5</v>
      </c>
      <c r="AD1" s="1" t="s">
        <v>19</v>
      </c>
      <c r="AE1" s="1" t="s">
        <v>86</v>
      </c>
      <c r="AF1" s="1" t="s">
        <v>13</v>
      </c>
      <c r="AG1" s="1" t="s">
        <v>5</v>
      </c>
      <c r="AH1" s="1" t="s">
        <v>19</v>
      </c>
      <c r="AI1" s="1" t="s">
        <v>92</v>
      </c>
      <c r="AJ1" s="1" t="s">
        <v>13</v>
      </c>
      <c r="AK1" s="1" t="s">
        <v>5</v>
      </c>
      <c r="AL1" s="1" t="s">
        <v>19</v>
      </c>
      <c r="AM1" s="1" t="s">
        <v>108</v>
      </c>
      <c r="AN1" s="1" t="s">
        <v>13</v>
      </c>
      <c r="AO1" s="1" t="s">
        <v>5</v>
      </c>
      <c r="AP1" s="1" t="s">
        <v>19</v>
      </c>
      <c r="AQ1" s="1" t="s">
        <v>196</v>
      </c>
      <c r="AR1" s="1" t="s">
        <v>13</v>
      </c>
    </row>
    <row r="2" spans="1:44" x14ac:dyDescent="0.2">
      <c r="C2" s="2" t="s">
        <v>57</v>
      </c>
      <c r="D2" s="2" t="s">
        <v>52</v>
      </c>
      <c r="E2" s="2" t="s">
        <v>53</v>
      </c>
      <c r="F2" s="2" t="s">
        <v>54</v>
      </c>
      <c r="G2" s="2" t="s">
        <v>58</v>
      </c>
      <c r="H2" s="2" t="s">
        <v>52</v>
      </c>
      <c r="I2" s="2" t="s">
        <v>53</v>
      </c>
      <c r="J2" s="2" t="s">
        <v>54</v>
      </c>
      <c r="K2" s="2" t="s">
        <v>59</v>
      </c>
      <c r="L2" s="2" t="s">
        <v>52</v>
      </c>
      <c r="M2" s="2" t="s">
        <v>53</v>
      </c>
      <c r="N2" s="2" t="s">
        <v>54</v>
      </c>
      <c r="O2" s="2" t="s">
        <v>60</v>
      </c>
      <c r="P2" s="2" t="s">
        <v>52</v>
      </c>
      <c r="Q2" s="2" t="s">
        <v>53</v>
      </c>
      <c r="R2" s="2" t="s">
        <v>54</v>
      </c>
      <c r="S2" s="2" t="s">
        <v>61</v>
      </c>
      <c r="T2" s="2" t="s">
        <v>52</v>
      </c>
      <c r="U2" s="2" t="s">
        <v>53</v>
      </c>
      <c r="V2" s="2" t="s">
        <v>54</v>
      </c>
      <c r="W2" s="2" t="s">
        <v>62</v>
      </c>
      <c r="X2" s="2" t="s">
        <v>52</v>
      </c>
      <c r="Y2" s="2" t="s">
        <v>53</v>
      </c>
      <c r="Z2" s="2" t="s">
        <v>54</v>
      </c>
      <c r="AA2" s="2" t="s">
        <v>63</v>
      </c>
      <c r="AB2" s="2" t="s">
        <v>52</v>
      </c>
      <c r="AC2" s="2" t="s">
        <v>53</v>
      </c>
      <c r="AD2" s="2" t="s">
        <v>54</v>
      </c>
      <c r="AE2" s="2" t="s">
        <v>80</v>
      </c>
      <c r="AF2" s="2" t="s">
        <v>52</v>
      </c>
      <c r="AG2" s="2" t="s">
        <v>53</v>
      </c>
      <c r="AH2" s="2" t="s">
        <v>54</v>
      </c>
      <c r="AI2" s="2" t="s">
        <v>98</v>
      </c>
      <c r="AJ2" s="2" t="s">
        <v>52</v>
      </c>
      <c r="AK2" s="12" t="s">
        <v>53</v>
      </c>
      <c r="AL2" s="2" t="s">
        <v>54</v>
      </c>
      <c r="AM2" s="2" t="s">
        <v>130</v>
      </c>
      <c r="AN2" s="1" t="s">
        <v>52</v>
      </c>
      <c r="AO2" s="12" t="s">
        <v>53</v>
      </c>
      <c r="AP2" s="2" t="s">
        <v>54</v>
      </c>
      <c r="AQ2" s="2" t="s">
        <v>197</v>
      </c>
      <c r="AR2" s="1" t="s">
        <v>52</v>
      </c>
    </row>
    <row r="3" spans="1:44" x14ac:dyDescent="0.2">
      <c r="A3" s="1" t="s">
        <v>16</v>
      </c>
      <c r="B3" s="1" t="s">
        <v>176</v>
      </c>
      <c r="C3" s="7">
        <v>22.717097873024247</v>
      </c>
      <c r="D3" s="7">
        <v>22.054839366366753</v>
      </c>
      <c r="E3" s="7">
        <v>22.583623645055766</v>
      </c>
      <c r="F3" s="7">
        <v>29.091389718581858</v>
      </c>
      <c r="G3" s="7">
        <v>33.951800129852828</v>
      </c>
      <c r="H3" s="7">
        <v>26.9005670849434</v>
      </c>
      <c r="I3" s="7">
        <v>26.33714365424775</v>
      </c>
      <c r="J3" s="7">
        <v>26.422965111100826</v>
      </c>
      <c r="K3" s="7">
        <v>26.647619944314823</v>
      </c>
      <c r="L3" s="7">
        <v>28.67010757162917</v>
      </c>
      <c r="M3" s="7">
        <v>26.371931659107741</v>
      </c>
      <c r="N3" s="7">
        <v>23.598832163711137</v>
      </c>
      <c r="O3" s="7">
        <v>24.135631809624307</v>
      </c>
      <c r="P3" s="7">
        <v>23.83425455399092</v>
      </c>
      <c r="Q3" s="7">
        <v>23.41243219968954</v>
      </c>
      <c r="R3" s="7">
        <v>20.30545960180984</v>
      </c>
      <c r="S3" s="7">
        <v>19.203555368755246</v>
      </c>
      <c r="T3" s="7">
        <v>19.212892554454022</v>
      </c>
      <c r="U3" s="7">
        <v>16.377539469077369</v>
      </c>
      <c r="V3" s="7">
        <v>14.843537096662502</v>
      </c>
      <c r="W3" s="7">
        <v>15.064630054244285</v>
      </c>
      <c r="X3" s="7">
        <v>13.574075224452605</v>
      </c>
      <c r="Y3" s="7">
        <v>13.818257536400646</v>
      </c>
      <c r="Z3" s="7">
        <v>11.650890699896447</v>
      </c>
      <c r="AA3" s="7">
        <v>12.686316006593497</v>
      </c>
      <c r="AB3" s="7">
        <v>12.49130310792874</v>
      </c>
      <c r="AC3" s="7">
        <v>12.101904352903</v>
      </c>
      <c r="AD3" s="7">
        <v>10.409358220620039</v>
      </c>
      <c r="AE3" s="7">
        <v>10.639465015283879</v>
      </c>
      <c r="AF3" s="7">
        <v>10.641394768424723</v>
      </c>
      <c r="AG3" s="7">
        <v>8.4677329945671982</v>
      </c>
      <c r="AH3" s="7">
        <v>5.7794582945885979</v>
      </c>
      <c r="AI3" s="7">
        <v>4.0400028321419486</v>
      </c>
      <c r="AJ3" s="7">
        <v>1.8437647060307154</v>
      </c>
      <c r="AK3" s="7">
        <v>-8.4778473543327099E-2</v>
      </c>
      <c r="AL3" s="7">
        <v>-1.412011952463736</v>
      </c>
      <c r="AM3" s="7">
        <v>-0.63324124152923056</v>
      </c>
      <c r="AN3" s="7">
        <v>0.35340566791105171</v>
      </c>
      <c r="AO3" s="7">
        <v>-0.61867197995088241</v>
      </c>
      <c r="AP3" s="7">
        <v>-0.43819109720273264</v>
      </c>
      <c r="AQ3" s="7">
        <v>-1.0278137306290889</v>
      </c>
      <c r="AR3" s="7">
        <v>-0.91357690478346198</v>
      </c>
    </row>
    <row r="4" spans="1:44" x14ac:dyDescent="0.2">
      <c r="A4" s="1" t="s">
        <v>15</v>
      </c>
      <c r="B4" s="1" t="s">
        <v>177</v>
      </c>
      <c r="C4" s="7">
        <v>16.457737566129289</v>
      </c>
      <c r="D4" s="7">
        <v>15.677588800509975</v>
      </c>
      <c r="E4" s="7">
        <v>16.910886765314505</v>
      </c>
      <c r="F4" s="7">
        <v>14.164935898086352</v>
      </c>
      <c r="G4" s="7">
        <v>15.12039029957387</v>
      </c>
      <c r="H4" s="7">
        <v>16.633226882989131</v>
      </c>
      <c r="I4" s="7">
        <v>17.803115228080873</v>
      </c>
      <c r="J4" s="7">
        <v>16.570436960277995</v>
      </c>
      <c r="K4" s="7">
        <v>17.440487620764141</v>
      </c>
      <c r="L4" s="7">
        <v>16.788630978373504</v>
      </c>
      <c r="M4" s="7">
        <v>17.654405010943691</v>
      </c>
      <c r="N4" s="7">
        <v>18.487577334301513</v>
      </c>
      <c r="O4" s="7">
        <v>17.326446725923656</v>
      </c>
      <c r="P4" s="7">
        <v>18.160420704460225</v>
      </c>
      <c r="Q4" s="7">
        <v>19.65392989594914</v>
      </c>
      <c r="R4" s="7">
        <v>18.39576750693573</v>
      </c>
      <c r="S4" s="7">
        <v>19.065070495456826</v>
      </c>
      <c r="T4" s="7">
        <v>18.824416702931458</v>
      </c>
      <c r="U4" s="7">
        <v>20.745912070009336</v>
      </c>
      <c r="V4" s="7">
        <v>20.670585110569242</v>
      </c>
      <c r="W4" s="7">
        <v>17.237179005402155</v>
      </c>
      <c r="X4" s="7">
        <v>17.513617628473014</v>
      </c>
      <c r="Y4" s="7">
        <v>16.980622506685471</v>
      </c>
      <c r="Z4" s="7">
        <v>15.691462315115013</v>
      </c>
      <c r="AA4" s="7">
        <v>14.036023311414159</v>
      </c>
      <c r="AB4" s="7">
        <v>16.183801987578267</v>
      </c>
      <c r="AC4" s="7">
        <v>15.006688568100719</v>
      </c>
      <c r="AD4" s="7">
        <v>15.184690145466913</v>
      </c>
      <c r="AE4" s="7">
        <v>15.517326702536042</v>
      </c>
      <c r="AF4" s="7">
        <v>13.79897386624009</v>
      </c>
      <c r="AG4" s="7">
        <v>14.280611552396902</v>
      </c>
      <c r="AH4" s="7">
        <v>13.22838927268818</v>
      </c>
      <c r="AI4" s="7">
        <v>14.317253494789366</v>
      </c>
      <c r="AJ4" s="7">
        <v>15.081839297658632</v>
      </c>
      <c r="AK4" s="7">
        <v>16.321600348314874</v>
      </c>
      <c r="AL4" s="7">
        <v>16.180471827659908</v>
      </c>
      <c r="AM4" s="7">
        <v>15.522967720873629</v>
      </c>
      <c r="AN4" s="7">
        <v>13.807138113673702</v>
      </c>
      <c r="AO4" s="7">
        <v>14.057740776361692</v>
      </c>
      <c r="AP4" s="7">
        <v>12.027364320648257</v>
      </c>
      <c r="AQ4" s="7">
        <v>10.702308515666703</v>
      </c>
      <c r="AR4" s="7">
        <v>8.7907793660558262</v>
      </c>
    </row>
    <row r="5" spans="1:44" x14ac:dyDescent="0.2">
      <c r="A5" s="1" t="s">
        <v>27</v>
      </c>
      <c r="B5" s="1" t="s">
        <v>178</v>
      </c>
      <c r="C5" s="7">
        <v>9.1396978350521962</v>
      </c>
      <c r="D5" s="7">
        <v>7.6754262570723197</v>
      </c>
      <c r="E5" s="7">
        <v>8.9297812239429071</v>
      </c>
      <c r="F5" s="7">
        <v>9.8103560365168754</v>
      </c>
      <c r="G5" s="7">
        <v>11.428354190170049</v>
      </c>
      <c r="H5" s="7">
        <v>10.914632614111984</v>
      </c>
      <c r="I5" s="7">
        <v>10.762483317944945</v>
      </c>
      <c r="J5" s="7">
        <v>11.679596773723686</v>
      </c>
      <c r="K5" s="7">
        <v>11.560398828872504</v>
      </c>
      <c r="L5" s="7">
        <v>13.268551721108746</v>
      </c>
      <c r="M5" s="7">
        <v>12.437913421868602</v>
      </c>
      <c r="N5" s="7">
        <v>12.529764616277149</v>
      </c>
      <c r="O5" s="7">
        <v>11.630706921856714</v>
      </c>
      <c r="P5" s="7">
        <v>10.998564457787484</v>
      </c>
      <c r="Q5" s="7">
        <v>11.221378335012629</v>
      </c>
      <c r="R5" s="7">
        <v>13.058247042011724</v>
      </c>
      <c r="S5" s="7">
        <v>12.503839879849044</v>
      </c>
      <c r="T5" s="7">
        <v>11.610188805162041</v>
      </c>
      <c r="U5" s="7">
        <v>10.159148206468556</v>
      </c>
      <c r="V5" s="7">
        <v>10.407465863407193</v>
      </c>
      <c r="W5" s="7">
        <v>11.621681706465218</v>
      </c>
      <c r="X5" s="7">
        <v>10.720346290936179</v>
      </c>
      <c r="Y5" s="7">
        <v>9.7310389320877384</v>
      </c>
      <c r="Z5" s="7">
        <v>9.4722654477421173</v>
      </c>
      <c r="AA5" s="7">
        <v>9.850018275936705</v>
      </c>
      <c r="AB5" s="7">
        <v>9.5517204895019425</v>
      </c>
      <c r="AC5" s="7">
        <v>8.9516242378567323</v>
      </c>
      <c r="AD5" s="7">
        <v>8.1141594164319351</v>
      </c>
      <c r="AE5" s="7">
        <v>7.6555382404064627</v>
      </c>
      <c r="AF5" s="7">
        <v>7.2842945325837984</v>
      </c>
      <c r="AG5" s="7">
        <v>6.3094564767091663</v>
      </c>
      <c r="AH5" s="7">
        <v>5.8805700128699989</v>
      </c>
      <c r="AI5" s="7">
        <v>5.8918932663230574</v>
      </c>
      <c r="AJ5" s="7">
        <v>5.4876104423673224</v>
      </c>
      <c r="AK5" s="7">
        <v>4.0068724789671908</v>
      </c>
      <c r="AL5" s="7">
        <v>4.0977517907590402</v>
      </c>
      <c r="AM5" s="7">
        <v>3.1161895922210867</v>
      </c>
      <c r="AN5" s="7">
        <v>2.2343787050674115</v>
      </c>
      <c r="AO5" s="7">
        <v>1.8851012305034682</v>
      </c>
      <c r="AP5" s="7">
        <v>1.602463907302949</v>
      </c>
      <c r="AQ5" s="7">
        <v>1.0255843746167312</v>
      </c>
      <c r="AR5" s="7">
        <v>1.5567773566185914</v>
      </c>
    </row>
    <row r="6" spans="1:44" x14ac:dyDescent="0.2">
      <c r="A6" s="1" t="s">
        <v>40</v>
      </c>
      <c r="B6" s="1" t="s">
        <v>175</v>
      </c>
      <c r="C6" s="7">
        <v>48.314533274205743</v>
      </c>
      <c r="D6" s="7">
        <v>45.407854423949047</v>
      </c>
      <c r="E6" s="7">
        <v>48.424291634313185</v>
      </c>
      <c r="F6" s="7">
        <v>53.066681653185086</v>
      </c>
      <c r="G6" s="7">
        <v>60.500544619596766</v>
      </c>
      <c r="H6" s="7">
        <v>54.448426582044512</v>
      </c>
      <c r="I6" s="7">
        <v>54.902742200273565</v>
      </c>
      <c r="J6" s="7">
        <v>54.672998845102498</v>
      </c>
      <c r="K6" s="7">
        <v>55.648506393951472</v>
      </c>
      <c r="L6" s="7">
        <v>58.727290271111428</v>
      </c>
      <c r="M6" s="7">
        <v>56.464250091920022</v>
      </c>
      <c r="N6" s="7">
        <v>54.616174114289798</v>
      </c>
      <c r="O6" s="7">
        <v>53.09278545740468</v>
      </c>
      <c r="P6" s="7">
        <v>52.993239716238634</v>
      </c>
      <c r="Q6" s="7">
        <v>54.287740430651311</v>
      </c>
      <c r="R6" s="7">
        <v>51.759474150757285</v>
      </c>
      <c r="S6" s="7">
        <v>50.772465744061108</v>
      </c>
      <c r="T6" s="7">
        <v>49.647498062547513</v>
      </c>
      <c r="U6" s="7">
        <v>47.282599745555267</v>
      </c>
      <c r="V6" s="7">
        <v>45.921588070638947</v>
      </c>
      <c r="W6" s="7">
        <v>43.923490766111662</v>
      </c>
      <c r="X6" s="7">
        <v>41.808039143861798</v>
      </c>
      <c r="Y6" s="7">
        <v>40.529918975173871</v>
      </c>
      <c r="Z6" s="7">
        <v>36.814618462753586</v>
      </c>
      <c r="AA6" s="7">
        <v>36.572357593944353</v>
      </c>
      <c r="AB6" s="7">
        <v>38.226825585008939</v>
      </c>
      <c r="AC6" s="7">
        <v>36.060217158860446</v>
      </c>
      <c r="AD6" s="7">
        <v>33.708207782518883</v>
      </c>
      <c r="AE6" s="7">
        <v>33.812329958226371</v>
      </c>
      <c r="AF6" s="7">
        <v>31.724663167248611</v>
      </c>
      <c r="AG6" s="7">
        <v>29.057801023673267</v>
      </c>
      <c r="AH6" s="7">
        <v>24.888417580146772</v>
      </c>
      <c r="AI6" s="7">
        <v>24.249149593254376</v>
      </c>
      <c r="AJ6" s="7">
        <v>22.413214446056678</v>
      </c>
      <c r="AK6" s="7">
        <v>20.243694353738732</v>
      </c>
      <c r="AL6" s="7">
        <v>18.866211665955227</v>
      </c>
      <c r="AM6" s="7">
        <v>18.00591607156549</v>
      </c>
      <c r="AN6" s="7">
        <v>16.39492248665217</v>
      </c>
      <c r="AO6" s="7">
        <v>15.324170026914279</v>
      </c>
      <c r="AP6" s="7">
        <v>13.191637130748479</v>
      </c>
      <c r="AQ6" s="7">
        <v>10.700079159654337</v>
      </c>
      <c r="AR6" s="7">
        <v>9.4339798178909469</v>
      </c>
    </row>
    <row r="7" spans="1:44" x14ac:dyDescent="0.2">
      <c r="A7" s="1" t="s">
        <v>66</v>
      </c>
      <c r="B7" s="1" t="s">
        <v>179</v>
      </c>
      <c r="C7" s="7">
        <v>84.045512761627862</v>
      </c>
      <c r="D7" s="7">
        <v>79.853549912519867</v>
      </c>
      <c r="E7" s="7">
        <v>86.562135756066269</v>
      </c>
      <c r="F7" s="7">
        <v>97.1864059958544</v>
      </c>
      <c r="G7" s="7">
        <v>117.78986711945008</v>
      </c>
      <c r="H7" s="7">
        <v>105.943786600308</v>
      </c>
      <c r="I7" s="7">
        <v>108.70158842382284</v>
      </c>
      <c r="J7" s="7">
        <v>108.66872629427351</v>
      </c>
      <c r="K7" s="7">
        <v>112.01269123060445</v>
      </c>
      <c r="L7" s="7">
        <v>120.54764283459069</v>
      </c>
      <c r="M7" s="7">
        <v>113.82918512265101</v>
      </c>
      <c r="N7" s="7">
        <v>112.0315832001811</v>
      </c>
      <c r="O7" s="7">
        <v>108.01761922816988</v>
      </c>
      <c r="P7" s="7">
        <v>108.53751987065314</v>
      </c>
      <c r="Q7" s="7">
        <v>116.48071241398847</v>
      </c>
      <c r="R7" s="7">
        <v>115.4238091231535</v>
      </c>
      <c r="S7" s="7">
        <v>106.9892232672765</v>
      </c>
      <c r="T7" s="7">
        <v>103.65252692676788</v>
      </c>
      <c r="U7" s="7">
        <v>100.11137734314298</v>
      </c>
      <c r="V7" s="7">
        <v>98.859627021338909</v>
      </c>
      <c r="W7" s="7">
        <v>100.19344418655302</v>
      </c>
      <c r="X7" s="7">
        <v>94.601901425674328</v>
      </c>
      <c r="Y7" s="7">
        <v>89.443126781023153</v>
      </c>
      <c r="Z7" s="7">
        <v>87.804866647266721</v>
      </c>
      <c r="AA7" s="7">
        <v>90.12302052931679</v>
      </c>
      <c r="AB7" s="7">
        <v>90.183273574569654</v>
      </c>
      <c r="AC7" s="7">
        <v>87.080715804741999</v>
      </c>
      <c r="AD7" s="7">
        <v>84.7975494273702</v>
      </c>
      <c r="AE7" s="7">
        <v>85.416764531492589</v>
      </c>
      <c r="AF7" s="7">
        <v>84.10132941603888</v>
      </c>
      <c r="AG7" s="7">
        <v>79.004915836820587</v>
      </c>
      <c r="AH7" s="7">
        <v>75.106557220085065</v>
      </c>
      <c r="AI7" s="7">
        <v>73.739087799232152</v>
      </c>
      <c r="AJ7" s="7">
        <v>72.256077061305518</v>
      </c>
      <c r="AK7" s="7">
        <v>68.84644774338696</v>
      </c>
      <c r="AL7" s="7">
        <v>68.625360432293718</v>
      </c>
      <c r="AM7" s="7">
        <v>68.322521934249409</v>
      </c>
      <c r="AN7" s="7">
        <v>66.277861251732233</v>
      </c>
      <c r="AO7" s="7">
        <v>63.931362317275102</v>
      </c>
      <c r="AP7" s="7">
        <v>60.684715422211255</v>
      </c>
      <c r="AQ7" s="7">
        <v>59.20637843419189</v>
      </c>
      <c r="AR7" s="7">
        <v>60.268297081860474</v>
      </c>
    </row>
    <row r="9" spans="1:44" x14ac:dyDescent="0.2">
      <c r="W9" s="7"/>
      <c r="X9" s="7"/>
      <c r="Y9" s="7"/>
      <c r="Z9" s="7"/>
      <c r="AA9" s="7"/>
      <c r="AB9" s="7"/>
      <c r="AC9" s="7"/>
      <c r="AD9" s="7"/>
      <c r="AJ9" s="60"/>
      <c r="AK9" s="61"/>
      <c r="AL9" s="61"/>
    </row>
    <row r="10" spans="1:44" x14ac:dyDescent="0.2">
      <c r="W10" s="7"/>
      <c r="X10" s="7"/>
      <c r="Y10" s="7"/>
      <c r="Z10" s="7"/>
      <c r="AA10" s="7"/>
      <c r="AB10" s="7"/>
      <c r="AC10" s="7"/>
      <c r="AD10" s="7"/>
      <c r="AJ10" s="7"/>
      <c r="AK10" s="61"/>
      <c r="AL10" s="61"/>
      <c r="AM10" s="7"/>
    </row>
    <row r="11" spans="1:44" x14ac:dyDescent="0.2">
      <c r="W11" s="7"/>
      <c r="X11" s="7"/>
      <c r="Y11" s="7"/>
      <c r="Z11" s="7"/>
      <c r="AA11" s="7"/>
      <c r="AB11" s="7"/>
      <c r="AC11" s="7"/>
      <c r="AD11" s="7"/>
      <c r="AJ11" s="60"/>
      <c r="AK11" s="61"/>
      <c r="AL11" s="61"/>
      <c r="AM11" s="7"/>
    </row>
    <row r="12" spans="1:44" x14ac:dyDescent="0.2">
      <c r="W12" s="7"/>
      <c r="X12" s="7"/>
      <c r="Y12" s="7"/>
      <c r="Z12" s="7"/>
      <c r="AA12" s="7"/>
      <c r="AB12" s="7"/>
      <c r="AC12" s="7"/>
      <c r="AD12" s="7"/>
      <c r="AJ12" s="60"/>
      <c r="AK12" s="61"/>
      <c r="AL12" s="61"/>
      <c r="AM12" s="7"/>
    </row>
    <row r="13" spans="1:44" x14ac:dyDescent="0.2">
      <c r="W13" s="7"/>
      <c r="X13" s="7"/>
      <c r="Y13" s="7"/>
      <c r="Z13" s="7"/>
      <c r="AA13" s="7"/>
      <c r="AB13" s="7"/>
      <c r="AC13" s="7"/>
      <c r="AD13" s="7"/>
      <c r="AK13" s="61"/>
      <c r="AL13" s="61"/>
      <c r="AM13" s="7"/>
    </row>
    <row r="14" spans="1:44" x14ac:dyDescent="0.2"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K14" s="61"/>
      <c r="AL14" s="61"/>
      <c r="AM14" s="7"/>
    </row>
    <row r="15" spans="1:44" x14ac:dyDescent="0.2">
      <c r="W15" s="62"/>
      <c r="X15" s="62"/>
      <c r="Y15" s="62"/>
      <c r="Z15" s="62"/>
      <c r="AA15" s="62"/>
      <c r="AB15" s="62"/>
      <c r="AC15" s="62"/>
      <c r="AK15" s="61"/>
      <c r="AL15" s="61"/>
      <c r="AM15" s="7"/>
    </row>
    <row r="16" spans="1:44" x14ac:dyDescent="0.2">
      <c r="W16" s="63"/>
      <c r="X16" s="63"/>
      <c r="Y16" s="63"/>
      <c r="Z16" s="63"/>
      <c r="AA16" s="63"/>
      <c r="AB16" s="63"/>
      <c r="AC16" s="63"/>
      <c r="AK16" s="61"/>
      <c r="AL16" s="61"/>
      <c r="AM16" s="7"/>
    </row>
    <row r="17" spans="23:29" x14ac:dyDescent="0.2">
      <c r="W17" s="7"/>
      <c r="X17" s="7"/>
      <c r="Y17" s="7"/>
      <c r="Z17" s="7"/>
      <c r="AA17" s="7"/>
      <c r="AB17" s="7"/>
      <c r="AC17" s="7"/>
    </row>
    <row r="18" spans="23:29" x14ac:dyDescent="0.2">
      <c r="W18" s="7"/>
      <c r="X18" s="7"/>
      <c r="Y18" s="7"/>
      <c r="Z18" s="7"/>
      <c r="AA18" s="7"/>
      <c r="AB18" s="7"/>
      <c r="AC18" s="7"/>
    </row>
    <row r="19" spans="23:29" x14ac:dyDescent="0.2">
      <c r="W19" s="7"/>
      <c r="X19" s="7"/>
      <c r="Y19" s="7"/>
      <c r="Z19" s="7"/>
      <c r="AA19" s="7"/>
      <c r="AB19" s="7"/>
      <c r="AC19" s="7"/>
    </row>
    <row r="20" spans="23:29" x14ac:dyDescent="0.2">
      <c r="W20" s="7"/>
      <c r="X20" s="7"/>
      <c r="Y20" s="7"/>
      <c r="Z20" s="7"/>
      <c r="AA20" s="7"/>
      <c r="AB20" s="7"/>
      <c r="AC20" s="7"/>
    </row>
    <row r="21" spans="23:29" x14ac:dyDescent="0.2">
      <c r="AC21" s="7"/>
    </row>
    <row r="22" spans="23:29" x14ac:dyDescent="0.2">
      <c r="AA22" s="7"/>
    </row>
    <row r="23" spans="23:29" x14ac:dyDescent="0.2">
      <c r="W23" s="4"/>
      <c r="X23" s="4"/>
      <c r="Y23" s="4"/>
      <c r="Z23" s="4"/>
      <c r="AA23" s="4"/>
      <c r="AB23" s="4"/>
      <c r="AC23" s="7"/>
    </row>
    <row r="24" spans="23:29" x14ac:dyDescent="0.2">
      <c r="W24" s="7"/>
      <c r="X24" s="7"/>
      <c r="Y24" s="7"/>
      <c r="Z24" s="7"/>
      <c r="AA24" s="7"/>
      <c r="AC24" s="7"/>
    </row>
    <row r="25" spans="23:29" x14ac:dyDescent="0.2">
      <c r="W25" s="7"/>
      <c r="X25" s="7"/>
      <c r="Y25" s="7"/>
      <c r="Z25" s="7"/>
      <c r="AA25" s="7"/>
      <c r="AC25" s="7"/>
    </row>
    <row r="26" spans="23:29" x14ac:dyDescent="0.2">
      <c r="W26" s="7"/>
      <c r="X26" s="7"/>
      <c r="Y26" s="7"/>
      <c r="Z26" s="7"/>
      <c r="AC26" s="7"/>
    </row>
    <row r="28" spans="23:29" x14ac:dyDescent="0.2">
      <c r="AC28" s="13"/>
    </row>
    <row r="29" spans="23:29" x14ac:dyDescent="0.2">
      <c r="AC29" s="13"/>
    </row>
    <row r="30" spans="23:29" x14ac:dyDescent="0.2">
      <c r="W30" s="7"/>
      <c r="X30" s="7"/>
      <c r="Y30" s="7"/>
      <c r="Z30" s="7"/>
      <c r="AC30" s="13"/>
    </row>
    <row r="31" spans="23:29" x14ac:dyDescent="0.2">
      <c r="W31" s="7"/>
      <c r="X31" s="7"/>
      <c r="Y31" s="7"/>
      <c r="Z31" s="7"/>
      <c r="AA31" s="7"/>
      <c r="AC31" s="13"/>
    </row>
    <row r="32" spans="23:29" x14ac:dyDescent="0.2">
      <c r="W32" s="7"/>
      <c r="X32" s="7"/>
      <c r="Y32" s="7"/>
      <c r="Z32" s="7"/>
      <c r="AA32" s="7"/>
    </row>
    <row r="33" spans="23:32" x14ac:dyDescent="0.2">
      <c r="W33" s="7"/>
      <c r="X33" s="7"/>
      <c r="Y33" s="7"/>
      <c r="Z33" s="7"/>
      <c r="AA33" s="7"/>
    </row>
    <row r="34" spans="23:32" x14ac:dyDescent="0.2">
      <c r="W34" s="7"/>
      <c r="X34" s="7"/>
      <c r="Y34" s="7"/>
      <c r="Z34" s="7"/>
      <c r="AA34" s="7"/>
    </row>
    <row r="35" spans="23:32" x14ac:dyDescent="0.2">
      <c r="W35" s="7"/>
      <c r="X35" s="7"/>
      <c r="Y35" s="7"/>
      <c r="Z35" s="7"/>
      <c r="AA35" s="7"/>
      <c r="AB35" s="61"/>
      <c r="AC35" s="61"/>
    </row>
    <row r="36" spans="23:32" x14ac:dyDescent="0.2">
      <c r="W36" s="7"/>
      <c r="X36" s="7"/>
      <c r="Y36" s="7"/>
      <c r="Z36" s="7"/>
      <c r="AA36" s="7"/>
      <c r="AB36" s="61"/>
      <c r="AC36" s="61"/>
    </row>
    <row r="37" spans="23:32" x14ac:dyDescent="0.2">
      <c r="W37" s="7"/>
      <c r="X37" s="7"/>
      <c r="Y37" s="7"/>
      <c r="Z37" s="7"/>
      <c r="AA37" s="7"/>
      <c r="AB37" s="61"/>
      <c r="AC37" s="61"/>
    </row>
    <row r="38" spans="23:32" x14ac:dyDescent="0.2">
      <c r="AB38" s="61"/>
      <c r="AC38" s="61"/>
    </row>
    <row r="39" spans="23:32" x14ac:dyDescent="0.2">
      <c r="AB39" s="61"/>
      <c r="AC39" s="61"/>
    </row>
    <row r="40" spans="23:32" x14ac:dyDescent="0.2">
      <c r="AB40" s="61"/>
      <c r="AC40" s="61"/>
    </row>
    <row r="41" spans="23:32" x14ac:dyDescent="0.2">
      <c r="AB41" s="61"/>
      <c r="AC41" s="61"/>
    </row>
    <row r="42" spans="23:32" x14ac:dyDescent="0.2">
      <c r="AB42" s="61"/>
      <c r="AC42" s="61"/>
    </row>
    <row r="43" spans="23:32" x14ac:dyDescent="0.2">
      <c r="W43" s="7"/>
      <c r="X43" s="7"/>
      <c r="Y43" s="7"/>
      <c r="Z43" s="7"/>
      <c r="AA43" s="7"/>
      <c r="AB43" s="61"/>
      <c r="AC43" s="61"/>
    </row>
    <row r="44" spans="23:32" x14ac:dyDescent="0.2">
      <c r="AB44" s="61"/>
      <c r="AC44" s="61"/>
    </row>
    <row r="45" spans="23:32" x14ac:dyDescent="0.2">
      <c r="AB45" s="61"/>
      <c r="AC45" s="61"/>
    </row>
    <row r="46" spans="23:32" x14ac:dyDescent="0.2">
      <c r="AB46" s="61"/>
      <c r="AC46" s="61"/>
    </row>
    <row r="47" spans="23:32" x14ac:dyDescent="0.2">
      <c r="AB47" s="61"/>
      <c r="AC47" s="61"/>
      <c r="AD47" s="61"/>
      <c r="AE47" s="61"/>
      <c r="AF47" s="61"/>
    </row>
    <row r="48" spans="23:32" x14ac:dyDescent="0.2">
      <c r="AB48" s="61"/>
      <c r="AC48" s="61"/>
      <c r="AD48" s="61"/>
      <c r="AE48" s="61"/>
      <c r="AF48" s="61"/>
    </row>
    <row r="49" spans="28:32" x14ac:dyDescent="0.2">
      <c r="AB49" s="61"/>
      <c r="AC49" s="61"/>
      <c r="AD49" s="61"/>
      <c r="AE49" s="61"/>
      <c r="AF49" s="61"/>
    </row>
  </sheetData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077EC-9E6D-4FCF-AECB-3BB9FA1438E4}">
  <sheetPr codeName="Sheet1"/>
  <dimension ref="A1:L9"/>
  <sheetViews>
    <sheetView showGridLines="0" workbookViewId="0">
      <pane xSplit="2" ySplit="1" topLeftCell="C2" activePane="bottomRight" state="frozen"/>
      <selection activeCell="CS14" sqref="CS14"/>
      <selection pane="topRight" activeCell="CS14" sqref="CS14"/>
      <selection pane="bottomLeft" activeCell="CS14" sqref="CS14"/>
      <selection pane="bottomRight" activeCell="E4" sqref="E4"/>
    </sheetView>
  </sheetViews>
  <sheetFormatPr defaultRowHeight="12.75" x14ac:dyDescent="0.2"/>
  <cols>
    <col min="1" max="1" width="9.140625" style="76"/>
    <col min="2" max="2" width="34.140625" style="76" bestFit="1" customWidth="1"/>
    <col min="3" max="4" width="9.140625" style="76"/>
    <col min="5" max="5" width="10" style="76" bestFit="1" customWidth="1"/>
    <col min="6" max="16384" width="9.140625" style="76"/>
  </cols>
  <sheetData>
    <row r="1" spans="1:12" x14ac:dyDescent="0.2">
      <c r="C1" s="76">
        <v>2008</v>
      </c>
      <c r="D1" s="76">
        <v>2009</v>
      </c>
      <c r="E1" s="76">
        <v>2010</v>
      </c>
      <c r="F1" s="76">
        <v>2011</v>
      </c>
      <c r="G1" s="76">
        <v>2012</v>
      </c>
      <c r="H1" s="76">
        <v>2013</v>
      </c>
      <c r="I1" s="76">
        <v>2014</v>
      </c>
      <c r="J1" s="76">
        <v>2015</v>
      </c>
      <c r="K1" s="76">
        <v>2016</v>
      </c>
      <c r="L1" s="76">
        <v>2017</v>
      </c>
    </row>
    <row r="2" spans="1:12" s="80" customFormat="1" x14ac:dyDescent="0.2">
      <c r="A2" s="80" t="s">
        <v>226</v>
      </c>
      <c r="B2" s="80" t="s">
        <v>217</v>
      </c>
      <c r="C2" s="81">
        <v>-6.0919032414922727</v>
      </c>
      <c r="D2" s="81">
        <v>0.95551353922014171</v>
      </c>
      <c r="E2" s="81">
        <v>2.0935292198723707</v>
      </c>
      <c r="F2" s="81">
        <v>3.0656531576351229</v>
      </c>
      <c r="G2" s="81">
        <v>4.2975454708038878</v>
      </c>
      <c r="H2" s="81">
        <v>7.3813500147267899</v>
      </c>
      <c r="I2" s="81">
        <v>5.2276268421598591</v>
      </c>
      <c r="J2" s="81">
        <v>8.1306023772594287</v>
      </c>
      <c r="K2" s="81">
        <v>5.9967628091121989</v>
      </c>
      <c r="L2" s="81">
        <v>4.0997515309251567</v>
      </c>
    </row>
    <row r="3" spans="1:12" s="80" customFormat="1" x14ac:dyDescent="0.2">
      <c r="A3" s="80" t="s">
        <v>227</v>
      </c>
      <c r="B3" s="80" t="s">
        <v>218</v>
      </c>
      <c r="C3" s="81">
        <v>-6.0919032414922727</v>
      </c>
      <c r="D3" s="81">
        <v>0.95551353922014171</v>
      </c>
      <c r="E3" s="81">
        <v>2.0935292198723707</v>
      </c>
      <c r="F3" s="81">
        <v>3.0656531576351229</v>
      </c>
      <c r="G3" s="81">
        <v>4.2975454708038878</v>
      </c>
      <c r="H3" s="81">
        <v>7.3813500147267899</v>
      </c>
      <c r="I3" s="81">
        <v>5.2276268421598591</v>
      </c>
      <c r="J3" s="81">
        <v>7.4506636745674095</v>
      </c>
      <c r="K3" s="81">
        <v>6.1851142489452249</v>
      </c>
      <c r="L3" s="81">
        <v>4.1732406039370389</v>
      </c>
    </row>
    <row r="4" spans="1:12" s="80" customFormat="1" x14ac:dyDescent="0.2">
      <c r="A4" s="80" t="s">
        <v>228</v>
      </c>
      <c r="B4" s="82" t="s">
        <v>219</v>
      </c>
      <c r="C4" s="81">
        <v>-6.8831216345054695</v>
      </c>
      <c r="D4" s="81">
        <v>-5.6675164294097291</v>
      </c>
      <c r="E4" s="81">
        <v>-5.6927305851444014</v>
      </c>
      <c r="F4" s="81">
        <v>-6.1064352521906393</v>
      </c>
      <c r="G4" s="81">
        <v>-5.5428902717135378</v>
      </c>
      <c r="H4" s="81">
        <v>-4.0206830381473866</v>
      </c>
      <c r="I4" s="81">
        <v>-5.4760906649048442</v>
      </c>
      <c r="J4" s="81">
        <v>-5.7098623935247526</v>
      </c>
      <c r="K4" s="81">
        <v>-3.7056093170253623</v>
      </c>
      <c r="L4" s="81">
        <v>-5.0898934794342239</v>
      </c>
    </row>
    <row r="5" spans="1:12" s="80" customFormat="1" x14ac:dyDescent="0.2">
      <c r="A5" s="80" t="s">
        <v>229</v>
      </c>
      <c r="B5" s="82" t="s">
        <v>220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8.5379452749926976E-2</v>
      </c>
      <c r="K5" s="81">
        <v>0.12184846851407416</v>
      </c>
      <c r="L5" s="81">
        <v>1.2559894690059359E-2</v>
      </c>
    </row>
    <row r="6" spans="1:12" s="80" customFormat="1" x14ac:dyDescent="0.2">
      <c r="A6" s="80" t="s">
        <v>257</v>
      </c>
      <c r="B6" s="80" t="s">
        <v>221</v>
      </c>
      <c r="C6" s="83">
        <v>0.35662499819218835</v>
      </c>
      <c r="D6" s="83">
        <v>4.0309215009061488</v>
      </c>
      <c r="E6" s="83">
        <v>5.3195431791446319</v>
      </c>
      <c r="F6" s="83">
        <v>6.12998499409633</v>
      </c>
      <c r="G6" s="83">
        <v>6.7655012592767445</v>
      </c>
      <c r="H6" s="83">
        <v>6.9635075271334088</v>
      </c>
      <c r="I6" s="83">
        <v>6.3757579228171828</v>
      </c>
      <c r="J6" s="83">
        <v>8.1064583860321022</v>
      </c>
      <c r="K6" s="83">
        <v>10.023860760883334</v>
      </c>
      <c r="L6" s="83">
        <v>7.4976346117129609</v>
      </c>
    </row>
    <row r="7" spans="1:12" s="80" customFormat="1" x14ac:dyDescent="0.2">
      <c r="A7" s="80" t="s">
        <v>128</v>
      </c>
      <c r="B7" s="80" t="s">
        <v>2</v>
      </c>
      <c r="C7" s="83">
        <v>0.43459339482100962</v>
      </c>
      <c r="D7" s="83">
        <v>2.5921084677237216</v>
      </c>
      <c r="E7" s="83">
        <v>2.4667166258721411</v>
      </c>
      <c r="F7" s="83">
        <v>3.0421034157294331</v>
      </c>
      <c r="G7" s="83">
        <v>3.0749344832406802</v>
      </c>
      <c r="H7" s="83">
        <v>4.4385255257407685</v>
      </c>
      <c r="I7" s="83">
        <v>4.3279595842475205</v>
      </c>
      <c r="J7" s="83">
        <v>4.9686882293101364</v>
      </c>
      <c r="K7" s="83">
        <v>-0.25498566342682066</v>
      </c>
      <c r="L7" s="83">
        <v>1.7529395769682421</v>
      </c>
    </row>
    <row r="8" spans="1:12" s="80" customFormat="1" x14ac:dyDescent="0.2">
      <c r="A8" s="80" t="s">
        <v>230</v>
      </c>
      <c r="B8" s="80" t="s">
        <v>222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-0.79829844577930054</v>
      </c>
      <c r="K8" s="83">
        <v>8.9307045782067718E-3</v>
      </c>
      <c r="L8" s="83">
        <v>-0.12515333630314007</v>
      </c>
    </row>
    <row r="9" spans="1:12" s="80" customFormat="1" x14ac:dyDescent="0.2">
      <c r="A9" s="80" t="s">
        <v>231</v>
      </c>
      <c r="B9" s="80" t="s">
        <v>225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3.2980290337358165E-2</v>
      </c>
      <c r="K9" s="81">
        <v>5.7572266740743845E-2</v>
      </c>
      <c r="L9" s="81">
        <v>0.1860825146249627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37"/>
  <dimension ref="A1:AR8"/>
  <sheetViews>
    <sheetView showGridLines="0" zoomScaleNormal="100" workbookViewId="0">
      <pane xSplit="2" ySplit="2" topLeftCell="AP3" activePane="bottomRight" state="frozen"/>
      <selection activeCell="CS14" sqref="CS14"/>
      <selection pane="topRight" activeCell="CS14" sqref="CS14"/>
      <selection pane="bottomLeft" activeCell="CS14" sqref="CS14"/>
      <selection pane="bottomRight" activeCell="AR5" sqref="AR5"/>
    </sheetView>
  </sheetViews>
  <sheetFormatPr defaultRowHeight="12" x14ac:dyDescent="0.2"/>
  <cols>
    <col min="1" max="1" width="27.28515625" style="1" bestFit="1" customWidth="1"/>
    <col min="2" max="2" width="24.28515625" style="1" customWidth="1"/>
    <col min="3" max="32" width="9.85546875" style="1" bestFit="1" customWidth="1"/>
    <col min="33" max="16384" width="9.140625" style="1"/>
  </cols>
  <sheetData>
    <row r="1" spans="1:44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19</v>
      </c>
      <c r="AA1" s="1" t="s">
        <v>49</v>
      </c>
      <c r="AB1" s="1" t="s">
        <v>4</v>
      </c>
      <c r="AC1" s="1" t="s">
        <v>18</v>
      </c>
      <c r="AD1" s="1" t="s">
        <v>19</v>
      </c>
      <c r="AE1" s="1" t="s">
        <v>87</v>
      </c>
      <c r="AF1" s="1" t="s">
        <v>4</v>
      </c>
      <c r="AG1" s="1" t="s">
        <v>18</v>
      </c>
      <c r="AH1" s="1" t="s">
        <v>19</v>
      </c>
      <c r="AI1" s="1" t="s">
        <v>93</v>
      </c>
      <c r="AJ1" s="1" t="s">
        <v>4</v>
      </c>
      <c r="AK1" s="1" t="s">
        <v>18</v>
      </c>
      <c r="AL1" s="1" t="s">
        <v>19</v>
      </c>
      <c r="AM1" s="1" t="s">
        <v>109</v>
      </c>
      <c r="AN1" s="1" t="s">
        <v>4</v>
      </c>
      <c r="AO1" s="1" t="s">
        <v>18</v>
      </c>
      <c r="AP1" s="1" t="s">
        <v>19</v>
      </c>
      <c r="AQ1" s="1" t="s">
        <v>203</v>
      </c>
      <c r="AR1" s="1" t="s">
        <v>4</v>
      </c>
    </row>
    <row r="2" spans="1:44" x14ac:dyDescent="0.2">
      <c r="C2" s="2" t="s">
        <v>57</v>
      </c>
      <c r="D2" s="2" t="s">
        <v>52</v>
      </c>
      <c r="E2" s="2" t="s">
        <v>53</v>
      </c>
      <c r="F2" s="2" t="s">
        <v>54</v>
      </c>
      <c r="G2" s="2" t="s">
        <v>58</v>
      </c>
      <c r="H2" s="2" t="s">
        <v>52</v>
      </c>
      <c r="I2" s="2" t="s">
        <v>53</v>
      </c>
      <c r="J2" s="2" t="s">
        <v>54</v>
      </c>
      <c r="K2" s="2" t="s">
        <v>59</v>
      </c>
      <c r="L2" s="2" t="s">
        <v>52</v>
      </c>
      <c r="M2" s="2" t="s">
        <v>53</v>
      </c>
      <c r="N2" s="2" t="s">
        <v>54</v>
      </c>
      <c r="O2" s="2" t="s">
        <v>60</v>
      </c>
      <c r="P2" s="2" t="s">
        <v>52</v>
      </c>
      <c r="Q2" s="2" t="s">
        <v>53</v>
      </c>
      <c r="R2" s="2" t="s">
        <v>54</v>
      </c>
      <c r="S2" s="2" t="s">
        <v>61</v>
      </c>
      <c r="T2" s="2" t="s">
        <v>52</v>
      </c>
      <c r="U2" s="2" t="s">
        <v>53</v>
      </c>
      <c r="V2" s="2" t="s">
        <v>54</v>
      </c>
      <c r="W2" s="2" t="s">
        <v>62</v>
      </c>
      <c r="X2" s="2" t="s">
        <v>52</v>
      </c>
      <c r="Y2" s="2" t="s">
        <v>53</v>
      </c>
      <c r="Z2" s="2" t="s">
        <v>54</v>
      </c>
      <c r="AA2" s="2" t="s">
        <v>63</v>
      </c>
      <c r="AB2" s="2" t="s">
        <v>52</v>
      </c>
      <c r="AC2" s="2" t="s">
        <v>53</v>
      </c>
      <c r="AD2" s="2" t="s">
        <v>54</v>
      </c>
      <c r="AE2" s="2" t="s">
        <v>80</v>
      </c>
      <c r="AF2" s="2" t="s">
        <v>52</v>
      </c>
      <c r="AG2" s="2" t="s">
        <v>53</v>
      </c>
      <c r="AH2" s="2" t="s">
        <v>54</v>
      </c>
      <c r="AI2" s="2" t="s">
        <v>98</v>
      </c>
      <c r="AJ2" s="2" t="s">
        <v>52</v>
      </c>
      <c r="AK2" s="12" t="s">
        <v>53</v>
      </c>
      <c r="AL2" s="2" t="s">
        <v>54</v>
      </c>
      <c r="AM2" s="2" t="s">
        <v>130</v>
      </c>
      <c r="AN2" s="1" t="s">
        <v>52</v>
      </c>
      <c r="AO2" s="12" t="s">
        <v>53</v>
      </c>
      <c r="AP2" s="2" t="s">
        <v>54</v>
      </c>
      <c r="AQ2" s="2" t="s">
        <v>197</v>
      </c>
      <c r="AR2" s="1" t="s">
        <v>52</v>
      </c>
    </row>
    <row r="3" spans="1:44" x14ac:dyDescent="0.2">
      <c r="A3" s="1" t="s">
        <v>105</v>
      </c>
      <c r="B3" s="1" t="s">
        <v>180</v>
      </c>
      <c r="C3" s="64">
        <v>11.376276267804187</v>
      </c>
      <c r="D3" s="64">
        <v>11.171772807726203</v>
      </c>
      <c r="E3" s="64">
        <v>13.597219764123603</v>
      </c>
      <c r="F3" s="64">
        <v>12.449915207995767</v>
      </c>
      <c r="G3" s="64">
        <v>14.809080013568547</v>
      </c>
      <c r="H3" s="64">
        <v>13.996720088497042</v>
      </c>
      <c r="I3" s="64">
        <v>12.936287828932034</v>
      </c>
      <c r="J3" s="64">
        <v>13.130013020309203</v>
      </c>
      <c r="K3" s="64">
        <v>13.04052100820166</v>
      </c>
      <c r="L3" s="64">
        <v>14.182801777526411</v>
      </c>
      <c r="M3" s="64">
        <v>13.348325287987686</v>
      </c>
      <c r="N3" s="64">
        <v>12.451374770216027</v>
      </c>
      <c r="O3" s="64">
        <v>11.189875619295522</v>
      </c>
      <c r="P3" s="64">
        <v>10.593538870697454</v>
      </c>
      <c r="Q3" s="64">
        <v>11.743462436951608</v>
      </c>
      <c r="R3" s="64">
        <v>12.187503710744867</v>
      </c>
      <c r="S3" s="64">
        <v>11.179457018214551</v>
      </c>
      <c r="T3" s="64">
        <v>9.3585011871325019</v>
      </c>
      <c r="U3" s="64">
        <v>9.0748222767803455</v>
      </c>
      <c r="V3" s="64">
        <v>8.6776108012600695</v>
      </c>
      <c r="W3" s="64">
        <v>9.4638956051647849</v>
      </c>
      <c r="X3" s="64">
        <v>8.2972567595046804</v>
      </c>
      <c r="Y3" s="64">
        <v>7.6250830705932389</v>
      </c>
      <c r="Z3" s="64">
        <v>7.4545612596672211</v>
      </c>
      <c r="AA3" s="64">
        <v>7.109259435712886</v>
      </c>
      <c r="AB3" s="64">
        <v>6.041641524105108</v>
      </c>
      <c r="AC3" s="64">
        <v>6.0428773565447003</v>
      </c>
      <c r="AD3" s="64">
        <v>7.2354371870625638</v>
      </c>
      <c r="AE3" s="64">
        <v>7.2291213857822969</v>
      </c>
      <c r="AF3" s="64">
        <v>7.8969131790652796</v>
      </c>
      <c r="AG3" s="64">
        <v>7.7249796983242307</v>
      </c>
      <c r="AH3" s="64">
        <v>9.6676742034988976</v>
      </c>
      <c r="AI3" s="64">
        <v>11.220680052596006</v>
      </c>
      <c r="AJ3" s="64">
        <v>13.629208227841364</v>
      </c>
      <c r="AK3" s="64">
        <v>14.396483620987819</v>
      </c>
      <c r="AL3" s="64">
        <v>15.297361857711062</v>
      </c>
      <c r="AM3" s="64">
        <v>15.721197328177411</v>
      </c>
      <c r="AN3" s="64">
        <v>15.467905925603924</v>
      </c>
      <c r="AO3" s="64">
        <v>16.186084722486132</v>
      </c>
      <c r="AP3" s="64">
        <v>14.841101000301597</v>
      </c>
      <c r="AQ3" s="64">
        <v>15.244207707807453</v>
      </c>
      <c r="AR3" s="64">
        <v>15.48342569273845</v>
      </c>
    </row>
    <row r="4" spans="1:44" x14ac:dyDescent="0.2">
      <c r="A4" s="1" t="s">
        <v>106</v>
      </c>
      <c r="B4" s="1" t="s">
        <v>181</v>
      </c>
      <c r="C4" s="64">
        <v>34.093374140828438</v>
      </c>
      <c r="D4" s="64">
        <v>33.226612174092949</v>
      </c>
      <c r="E4" s="64">
        <v>36.180843409179367</v>
      </c>
      <c r="F4" s="64">
        <v>41.541304926577631</v>
      </c>
      <c r="G4" s="64">
        <v>48.760880143421382</v>
      </c>
      <c r="H4" s="64">
        <v>40.897287173440446</v>
      </c>
      <c r="I4" s="64">
        <v>39.273431483179792</v>
      </c>
      <c r="J4" s="64">
        <v>39.552978131410029</v>
      </c>
      <c r="K4" s="64">
        <v>39.688140952516477</v>
      </c>
      <c r="L4" s="64">
        <v>42.852909349155581</v>
      </c>
      <c r="M4" s="64">
        <v>39.720256947095422</v>
      </c>
      <c r="N4" s="64">
        <v>36.050206933927171</v>
      </c>
      <c r="O4" s="64">
        <v>35.325507428919835</v>
      </c>
      <c r="P4" s="64">
        <v>34.427793424688375</v>
      </c>
      <c r="Q4" s="64">
        <v>35.15589463664115</v>
      </c>
      <c r="R4" s="64">
        <v>32.492963312554707</v>
      </c>
      <c r="S4" s="64">
        <v>30.383012386969789</v>
      </c>
      <c r="T4" s="64">
        <v>28.57139374158653</v>
      </c>
      <c r="U4" s="64">
        <v>25.452361745857708</v>
      </c>
      <c r="V4" s="64">
        <v>23.521147897922571</v>
      </c>
      <c r="W4" s="64">
        <v>24.528525659409073</v>
      </c>
      <c r="X4" s="64">
        <v>21.871331983957287</v>
      </c>
      <c r="Y4" s="64">
        <v>21.443340606993882</v>
      </c>
      <c r="Z4" s="64">
        <v>19.10545195956367</v>
      </c>
      <c r="AA4" s="64">
        <v>19.795575442306383</v>
      </c>
      <c r="AB4" s="64">
        <v>18.532944632033846</v>
      </c>
      <c r="AC4" s="64">
        <v>18.144781709447699</v>
      </c>
      <c r="AD4" s="64">
        <v>17.644795407682601</v>
      </c>
      <c r="AE4" s="64">
        <v>17.868586401066175</v>
      </c>
      <c r="AF4" s="64">
        <v>18.538307947490004</v>
      </c>
      <c r="AG4" s="64">
        <v>16.192712692891426</v>
      </c>
      <c r="AH4" s="64">
        <v>15.447132498087495</v>
      </c>
      <c r="AI4" s="64">
        <v>15.260682884737955</v>
      </c>
      <c r="AJ4" s="64">
        <v>15.472972933872077</v>
      </c>
      <c r="AK4" s="64">
        <v>14.311705147444494</v>
      </c>
      <c r="AL4" s="64">
        <v>13.885349905247327</v>
      </c>
      <c r="AM4" s="64">
        <v>15.087956086648182</v>
      </c>
      <c r="AN4" s="64">
        <v>15.821311593514974</v>
      </c>
      <c r="AO4" s="64">
        <v>15.567412742535248</v>
      </c>
      <c r="AP4" s="64">
        <v>14.402909903098864</v>
      </c>
      <c r="AQ4" s="64">
        <v>14.216393977178367</v>
      </c>
      <c r="AR4" s="64">
        <v>14.56984878795499</v>
      </c>
    </row>
    <row r="5" spans="1:44" x14ac:dyDescent="0.2">
      <c r="A5" s="1" t="s">
        <v>107</v>
      </c>
      <c r="B5" s="1" t="s">
        <v>258</v>
      </c>
      <c r="C5" s="64">
        <v>22.717097873024247</v>
      </c>
      <c r="D5" s="64">
        <v>22.054839366366753</v>
      </c>
      <c r="E5" s="64">
        <v>22.583623645055766</v>
      </c>
      <c r="F5" s="64">
        <v>29.091389718581858</v>
      </c>
      <c r="G5" s="64">
        <v>33.951800129852828</v>
      </c>
      <c r="H5" s="64">
        <v>26.9005670849434</v>
      </c>
      <c r="I5" s="64">
        <v>26.33714365424775</v>
      </c>
      <c r="J5" s="64">
        <v>26.422965111100826</v>
      </c>
      <c r="K5" s="64">
        <v>26.647619944314823</v>
      </c>
      <c r="L5" s="64">
        <v>28.67010757162917</v>
      </c>
      <c r="M5" s="64">
        <v>26.371931659107741</v>
      </c>
      <c r="N5" s="64">
        <v>23.598832163711137</v>
      </c>
      <c r="O5" s="64">
        <v>24.135631809624307</v>
      </c>
      <c r="P5" s="64">
        <v>23.83425455399092</v>
      </c>
      <c r="Q5" s="64">
        <v>23.41243219968954</v>
      </c>
      <c r="R5" s="64">
        <v>20.30545960180984</v>
      </c>
      <c r="S5" s="64">
        <v>19.203555368755246</v>
      </c>
      <c r="T5" s="64">
        <v>19.212892554454022</v>
      </c>
      <c r="U5" s="64">
        <v>16.377539469077369</v>
      </c>
      <c r="V5" s="64">
        <v>14.843537096662502</v>
      </c>
      <c r="W5" s="64">
        <v>15.064630054244285</v>
      </c>
      <c r="X5" s="64">
        <v>13.574075224452605</v>
      </c>
      <c r="Y5" s="64">
        <v>13.818257536400646</v>
      </c>
      <c r="Z5" s="64">
        <v>11.650890699896447</v>
      </c>
      <c r="AA5" s="64">
        <v>12.686316006593497</v>
      </c>
      <c r="AB5" s="64">
        <v>12.49130310792874</v>
      </c>
      <c r="AC5" s="64">
        <v>12.101904352903</v>
      </c>
      <c r="AD5" s="64">
        <v>10.409358220620039</v>
      </c>
      <c r="AE5" s="64">
        <v>10.639465015283879</v>
      </c>
      <c r="AF5" s="64">
        <v>10.641394768424723</v>
      </c>
      <c r="AG5" s="64">
        <v>8.4677329945671982</v>
      </c>
      <c r="AH5" s="64">
        <v>5.7794582945885979</v>
      </c>
      <c r="AI5" s="64">
        <v>4.0400028321419486</v>
      </c>
      <c r="AJ5" s="64">
        <v>1.8437647060307154</v>
      </c>
      <c r="AK5" s="64">
        <v>-8.4778473543327099E-2</v>
      </c>
      <c r="AL5" s="64">
        <v>-1.412011952463736</v>
      </c>
      <c r="AM5" s="64">
        <v>-0.63324124152923056</v>
      </c>
      <c r="AN5" s="64">
        <v>0.35340566791105171</v>
      </c>
      <c r="AO5" s="64">
        <v>-0.61867197995088241</v>
      </c>
      <c r="AP5" s="64">
        <v>-0.43819109720273264</v>
      </c>
      <c r="AQ5" s="64">
        <v>-1.0278137306290889</v>
      </c>
      <c r="AR5" s="64">
        <v>-0.91357690478346198</v>
      </c>
    </row>
    <row r="6" spans="1:44" x14ac:dyDescent="0.2"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6"/>
    </row>
    <row r="7" spans="1:44" x14ac:dyDescent="0.2"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</row>
    <row r="8" spans="1:44" x14ac:dyDescent="0.2">
      <c r="AF8" s="67"/>
      <c r="AG8" s="67"/>
      <c r="AH8" s="67"/>
      <c r="AI8" s="67"/>
      <c r="AJ8" s="67"/>
    </row>
  </sheetData>
  <pageMargins left="0.7" right="0.7" top="0.75" bottom="0.75" header="0.3" footer="0.3"/>
  <pageSetup paperSize="9" scale="9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39"/>
  <dimension ref="A1:AT18"/>
  <sheetViews>
    <sheetView showGridLines="0" zoomScaleNormal="100" workbookViewId="0">
      <pane xSplit="2" ySplit="2" topLeftCell="AL3" activePane="bottomRight" state="frozen"/>
      <selection activeCell="CS14" sqref="CS14"/>
      <selection pane="topRight" activeCell="CS14" sqref="CS14"/>
      <selection pane="bottomLeft" activeCell="CS14" sqref="CS14"/>
      <selection pane="bottomRight" activeCell="AQ4" sqref="AQ4"/>
    </sheetView>
  </sheetViews>
  <sheetFormatPr defaultRowHeight="12" x14ac:dyDescent="0.2"/>
  <cols>
    <col min="1" max="1" width="19.42578125" style="1" bestFit="1" customWidth="1"/>
    <col min="2" max="2" width="22.7109375" style="1" bestFit="1" customWidth="1"/>
    <col min="3" max="43" width="9.85546875" style="1" bestFit="1" customWidth="1"/>
    <col min="44" max="16384" width="9.140625" style="1"/>
  </cols>
  <sheetData>
    <row r="1" spans="1:46" x14ac:dyDescent="0.2">
      <c r="C1" s="4">
        <v>39538</v>
      </c>
      <c r="D1" s="4">
        <v>39629</v>
      </c>
      <c r="E1" s="4">
        <v>39721</v>
      </c>
      <c r="F1" s="4">
        <v>39813</v>
      </c>
      <c r="G1" s="4">
        <v>39903</v>
      </c>
      <c r="H1" s="4">
        <v>39994</v>
      </c>
      <c r="I1" s="4">
        <v>40086</v>
      </c>
      <c r="J1" s="4">
        <v>40178</v>
      </c>
      <c r="K1" s="4">
        <v>40268</v>
      </c>
      <c r="L1" s="4">
        <v>40359</v>
      </c>
      <c r="M1" s="4">
        <v>40451</v>
      </c>
      <c r="N1" s="4">
        <v>40543</v>
      </c>
      <c r="O1" s="4">
        <v>40633</v>
      </c>
      <c r="P1" s="4">
        <v>40724</v>
      </c>
      <c r="Q1" s="4">
        <v>40816</v>
      </c>
      <c r="R1" s="4">
        <v>40908</v>
      </c>
      <c r="S1" s="4">
        <v>40999</v>
      </c>
      <c r="T1" s="4">
        <v>41090</v>
      </c>
      <c r="U1" s="4">
        <v>41182</v>
      </c>
      <c r="V1" s="4">
        <v>41274</v>
      </c>
      <c r="W1" s="4">
        <v>41364</v>
      </c>
      <c r="X1" s="4">
        <v>41455</v>
      </c>
      <c r="Y1" s="4">
        <v>41547</v>
      </c>
      <c r="Z1" s="4">
        <v>41639</v>
      </c>
      <c r="AA1" s="4">
        <v>41729</v>
      </c>
      <c r="AB1" s="4">
        <v>41820</v>
      </c>
      <c r="AC1" s="4">
        <v>41912</v>
      </c>
      <c r="AD1" s="4">
        <v>42004</v>
      </c>
      <c r="AE1" s="4">
        <v>42094</v>
      </c>
      <c r="AF1" s="4">
        <v>42185</v>
      </c>
      <c r="AG1" s="4">
        <v>42277</v>
      </c>
      <c r="AH1" s="4">
        <v>42369</v>
      </c>
      <c r="AI1" s="4">
        <v>42460</v>
      </c>
      <c r="AJ1" s="4">
        <v>42551</v>
      </c>
      <c r="AK1" s="4">
        <v>42643</v>
      </c>
      <c r="AL1" s="4">
        <v>42735</v>
      </c>
      <c r="AM1" s="4">
        <v>42825</v>
      </c>
      <c r="AN1" s="4">
        <v>42916</v>
      </c>
      <c r="AO1" s="4">
        <v>43008</v>
      </c>
      <c r="AP1" s="4">
        <v>43100</v>
      </c>
      <c r="AQ1" s="4">
        <v>43190</v>
      </c>
      <c r="AR1" s="4">
        <v>43281</v>
      </c>
    </row>
    <row r="2" spans="1:46" x14ac:dyDescent="0.2">
      <c r="C2" s="1" t="s">
        <v>7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4</v>
      </c>
      <c r="I2" s="1" t="s">
        <v>5</v>
      </c>
      <c r="J2" s="1" t="s">
        <v>6</v>
      </c>
      <c r="K2" s="1" t="s">
        <v>9</v>
      </c>
      <c r="L2" s="1" t="s">
        <v>4</v>
      </c>
      <c r="M2" s="1" t="s">
        <v>5</v>
      </c>
      <c r="N2" s="1" t="s">
        <v>6</v>
      </c>
      <c r="O2" s="1" t="s">
        <v>10</v>
      </c>
      <c r="P2" s="1" t="s">
        <v>4</v>
      </c>
      <c r="Q2" s="1" t="s">
        <v>5</v>
      </c>
      <c r="R2" s="1" t="s">
        <v>6</v>
      </c>
      <c r="S2" s="1" t="s">
        <v>11</v>
      </c>
      <c r="T2" s="1" t="s">
        <v>4</v>
      </c>
      <c r="U2" s="1" t="s">
        <v>5</v>
      </c>
      <c r="V2" s="1" t="s">
        <v>6</v>
      </c>
      <c r="W2" s="1" t="s">
        <v>12</v>
      </c>
      <c r="X2" s="1" t="s">
        <v>13</v>
      </c>
      <c r="Y2" s="1" t="s">
        <v>5</v>
      </c>
      <c r="Z2" s="1" t="s">
        <v>19</v>
      </c>
      <c r="AA2" s="1" t="s">
        <v>49</v>
      </c>
      <c r="AB2" s="1" t="s">
        <v>4</v>
      </c>
      <c r="AC2" s="1" t="s">
        <v>18</v>
      </c>
      <c r="AD2" s="1" t="s">
        <v>19</v>
      </c>
      <c r="AE2" s="1" t="s">
        <v>87</v>
      </c>
      <c r="AF2" s="1" t="s">
        <v>4</v>
      </c>
      <c r="AG2" s="1" t="s">
        <v>18</v>
      </c>
      <c r="AH2" s="1" t="s">
        <v>19</v>
      </c>
      <c r="AI2" s="1" t="s">
        <v>93</v>
      </c>
      <c r="AJ2" s="1" t="s">
        <v>4</v>
      </c>
      <c r="AK2" s="1" t="s">
        <v>18</v>
      </c>
      <c r="AL2" s="1" t="s">
        <v>19</v>
      </c>
      <c r="AM2" s="1" t="s">
        <v>109</v>
      </c>
      <c r="AN2" s="1" t="s">
        <v>4</v>
      </c>
      <c r="AO2" s="1" t="s">
        <v>18</v>
      </c>
      <c r="AP2" s="1" t="s">
        <v>19</v>
      </c>
      <c r="AQ2" s="1" t="s">
        <v>203</v>
      </c>
      <c r="AR2" s="1" t="s">
        <v>4</v>
      </c>
    </row>
    <row r="3" spans="1:46" x14ac:dyDescent="0.2">
      <c r="C3" s="2" t="s">
        <v>57</v>
      </c>
      <c r="D3" s="2" t="s">
        <v>52</v>
      </c>
      <c r="E3" s="2" t="s">
        <v>53</v>
      </c>
      <c r="F3" s="2" t="s">
        <v>54</v>
      </c>
      <c r="G3" s="2" t="s">
        <v>58</v>
      </c>
      <c r="H3" s="2" t="s">
        <v>52</v>
      </c>
      <c r="I3" s="2" t="s">
        <v>53</v>
      </c>
      <c r="J3" s="2" t="s">
        <v>54</v>
      </c>
      <c r="K3" s="2" t="s">
        <v>59</v>
      </c>
      <c r="L3" s="2" t="s">
        <v>52</v>
      </c>
      <c r="M3" s="2" t="s">
        <v>53</v>
      </c>
      <c r="N3" s="2" t="s">
        <v>54</v>
      </c>
      <c r="O3" s="2" t="s">
        <v>60</v>
      </c>
      <c r="P3" s="2" t="s">
        <v>52</v>
      </c>
      <c r="Q3" s="2" t="s">
        <v>53</v>
      </c>
      <c r="R3" s="2" t="s">
        <v>54</v>
      </c>
      <c r="S3" s="2" t="s">
        <v>61</v>
      </c>
      <c r="T3" s="2" t="s">
        <v>52</v>
      </c>
      <c r="U3" s="2" t="s">
        <v>53</v>
      </c>
      <c r="V3" s="2" t="s">
        <v>54</v>
      </c>
      <c r="W3" s="2" t="s">
        <v>62</v>
      </c>
      <c r="X3" s="2" t="s">
        <v>52</v>
      </c>
      <c r="Y3" s="2" t="s">
        <v>53</v>
      </c>
      <c r="Z3" s="2" t="s">
        <v>54</v>
      </c>
      <c r="AA3" s="2" t="s">
        <v>63</v>
      </c>
      <c r="AB3" s="2" t="s">
        <v>52</v>
      </c>
      <c r="AC3" s="2" t="s">
        <v>53</v>
      </c>
      <c r="AD3" s="2" t="s">
        <v>54</v>
      </c>
      <c r="AE3" s="2" t="s">
        <v>80</v>
      </c>
      <c r="AF3" s="2" t="s">
        <v>52</v>
      </c>
      <c r="AG3" s="2" t="s">
        <v>53</v>
      </c>
      <c r="AH3" s="2" t="s">
        <v>54</v>
      </c>
      <c r="AI3" s="2" t="s">
        <v>98</v>
      </c>
      <c r="AJ3" s="2" t="s">
        <v>52</v>
      </c>
      <c r="AK3" s="12" t="s">
        <v>53</v>
      </c>
      <c r="AL3" s="2" t="s">
        <v>54</v>
      </c>
      <c r="AM3" s="2" t="s">
        <v>130</v>
      </c>
      <c r="AN3" s="1" t="s">
        <v>52</v>
      </c>
      <c r="AO3" s="12" t="s">
        <v>53</v>
      </c>
      <c r="AP3" s="2" t="s">
        <v>54</v>
      </c>
      <c r="AQ3" s="2" t="s">
        <v>197</v>
      </c>
      <c r="AR3" s="1" t="s">
        <v>52</v>
      </c>
    </row>
    <row r="4" spans="1:46" x14ac:dyDescent="0.2">
      <c r="A4" s="2" t="s">
        <v>16</v>
      </c>
      <c r="B4" s="2" t="s">
        <v>176</v>
      </c>
      <c r="C4" s="66">
        <v>12.63782325632277</v>
      </c>
      <c r="D4" s="66">
        <v>14.867656937817399</v>
      </c>
      <c r="E4" s="66">
        <v>15.688421353732469</v>
      </c>
      <c r="F4" s="66">
        <v>18.501534568431548</v>
      </c>
      <c r="G4" s="66">
        <v>19.957408079353801</v>
      </c>
      <c r="H4" s="66">
        <v>18.577887718440621</v>
      </c>
      <c r="I4" s="66">
        <v>18.142990374631239</v>
      </c>
      <c r="J4" s="66">
        <v>18.471253092817634</v>
      </c>
      <c r="K4" s="66">
        <v>19.915197345555537</v>
      </c>
      <c r="L4" s="66">
        <v>21.441061540014328</v>
      </c>
      <c r="M4" s="66">
        <v>21.802970329446179</v>
      </c>
      <c r="N4" s="66">
        <v>18.4650394172487</v>
      </c>
      <c r="O4" s="19">
        <v>18.5691871739267</v>
      </c>
      <c r="P4" s="19">
        <v>17.765111827263201</v>
      </c>
      <c r="Q4" s="19">
        <v>18.656732700199999</v>
      </c>
      <c r="R4" s="19">
        <v>14.998376929305499</v>
      </c>
      <c r="S4" s="19">
        <v>15.357631718397901</v>
      </c>
      <c r="T4" s="19">
        <v>13.814316860867601</v>
      </c>
      <c r="U4" s="19">
        <v>11.956634956334899</v>
      </c>
      <c r="V4" s="19">
        <v>10.196045166079701</v>
      </c>
      <c r="W4" s="19">
        <v>11.556072889353899</v>
      </c>
      <c r="X4" s="19">
        <v>11.398405048673199</v>
      </c>
      <c r="Y4" s="19">
        <v>11.272247196111701</v>
      </c>
      <c r="Z4" s="19">
        <v>10.0983600177114</v>
      </c>
      <c r="AA4" s="19">
        <v>10.284500645322799</v>
      </c>
      <c r="AB4" s="19">
        <v>9.6201305176257996</v>
      </c>
      <c r="AC4" s="19">
        <v>9.9450516515204992</v>
      </c>
      <c r="AD4" s="19">
        <v>8.9283966351219011</v>
      </c>
      <c r="AE4" s="19">
        <v>9.6991833893862012</v>
      </c>
      <c r="AF4" s="19">
        <v>10.398037561288399</v>
      </c>
      <c r="AG4" s="19">
        <v>8.2113604146932992</v>
      </c>
      <c r="AH4" s="19">
        <v>7.9579303924087998</v>
      </c>
      <c r="AI4" s="19">
        <v>7.1017291265200999</v>
      </c>
      <c r="AJ4" s="19">
        <v>7.0791834457430003</v>
      </c>
      <c r="AK4" s="19">
        <v>6.2617716716886997</v>
      </c>
      <c r="AL4" s="19">
        <v>5.2811549670896998</v>
      </c>
      <c r="AM4" s="19">
        <v>7.0844604467977996</v>
      </c>
      <c r="AN4" s="19">
        <v>6.7668057287463999</v>
      </c>
      <c r="AO4" s="19">
        <v>6.8164809934140003</v>
      </c>
      <c r="AP4" s="19">
        <v>5.8130214751613005</v>
      </c>
      <c r="AQ4" s="14">
        <v>6.2598045376586997</v>
      </c>
      <c r="AR4" s="14">
        <v>5.8749560999084993</v>
      </c>
      <c r="AT4" s="7"/>
    </row>
    <row r="5" spans="1:46" x14ac:dyDescent="0.2">
      <c r="A5" s="2" t="s">
        <v>41</v>
      </c>
      <c r="B5" s="2" t="s">
        <v>178</v>
      </c>
      <c r="C5" s="66">
        <v>4.0828933741262006</v>
      </c>
      <c r="D5" s="66">
        <v>5.6143883373071493</v>
      </c>
      <c r="E5" s="66">
        <v>6.009968108973716</v>
      </c>
      <c r="F5" s="66">
        <v>5.1350522568380184</v>
      </c>
      <c r="G5" s="66">
        <v>5.0440222661098009</v>
      </c>
      <c r="H5" s="66">
        <v>5.4296144713245029</v>
      </c>
      <c r="I5" s="66">
        <v>5.7485488468572195</v>
      </c>
      <c r="J5" s="66">
        <v>6.1904871125233711</v>
      </c>
      <c r="K5" s="66">
        <v>6.0692198178961325</v>
      </c>
      <c r="L5" s="66">
        <v>7.0136936970949133</v>
      </c>
      <c r="M5" s="66">
        <v>6.8768707136142417</v>
      </c>
      <c r="N5" s="66">
        <v>7.0577800849112009</v>
      </c>
      <c r="O5" s="19">
        <v>7.1585289730218999</v>
      </c>
      <c r="P5" s="19">
        <v>6.7875133654111997</v>
      </c>
      <c r="Q5" s="19">
        <v>6.4870345566681999</v>
      </c>
      <c r="R5" s="19">
        <v>6.7530225713624006</v>
      </c>
      <c r="S5" s="19">
        <v>6.7703025374734995</v>
      </c>
      <c r="T5" s="19">
        <v>6.0265628560713003</v>
      </c>
      <c r="U5" s="19">
        <v>6.1329307871359999</v>
      </c>
      <c r="V5" s="19">
        <v>5.8271593321898001</v>
      </c>
      <c r="W5" s="19">
        <v>6.4329637887226001</v>
      </c>
      <c r="X5" s="19">
        <v>6.6506714186578</v>
      </c>
      <c r="Y5" s="19">
        <v>6.0475867533273</v>
      </c>
      <c r="Z5" s="19">
        <v>7.1233048859675003</v>
      </c>
      <c r="AA5" s="19">
        <v>7.4792965652291006</v>
      </c>
      <c r="AB5" s="19">
        <v>7.7013321886510004</v>
      </c>
      <c r="AC5" s="19">
        <v>6.7108590157841004</v>
      </c>
      <c r="AD5" s="19">
        <v>7.0818085447148</v>
      </c>
      <c r="AE5" s="19">
        <v>7.8621133243903998</v>
      </c>
      <c r="AF5" s="19">
        <v>7.5797339530074996</v>
      </c>
      <c r="AG5" s="19">
        <v>7.4048474440945</v>
      </c>
      <c r="AH5" s="19">
        <v>7.2009408628811995</v>
      </c>
      <c r="AI5" s="19">
        <v>7.9038633434389007</v>
      </c>
      <c r="AJ5" s="19">
        <v>8.0448778794350009</v>
      </c>
      <c r="AK5" s="19">
        <v>7.8060162269538997</v>
      </c>
      <c r="AL5" s="19">
        <v>8.0710439861286005</v>
      </c>
      <c r="AM5" s="19">
        <v>8.3311091877381998</v>
      </c>
      <c r="AN5" s="19">
        <v>7.6091832679650997</v>
      </c>
      <c r="AO5" s="19">
        <v>7.5976078878887003</v>
      </c>
      <c r="AP5" s="19">
        <v>7.2104763988143006</v>
      </c>
      <c r="AQ5" s="14">
        <v>7.6132196879578995</v>
      </c>
      <c r="AR5" s="14">
        <v>7.9875714642424001</v>
      </c>
      <c r="AT5" s="7"/>
    </row>
    <row r="6" spans="1:46" x14ac:dyDescent="0.2">
      <c r="A6" s="2" t="s">
        <v>15</v>
      </c>
      <c r="B6" s="2" t="s">
        <v>177</v>
      </c>
      <c r="C6" s="66">
        <v>5.4752181517103491</v>
      </c>
      <c r="D6" s="66">
        <v>5.7503135761440678</v>
      </c>
      <c r="E6" s="66">
        <v>6.6653178957117563</v>
      </c>
      <c r="F6" s="66">
        <v>5.9151225784000783</v>
      </c>
      <c r="G6" s="66">
        <v>5.7041451230710001</v>
      </c>
      <c r="H6" s="66">
        <v>6.035075422566992</v>
      </c>
      <c r="I6" s="66">
        <v>6.7555247799201599</v>
      </c>
      <c r="J6" s="66">
        <v>6.2310526402856423</v>
      </c>
      <c r="K6" s="66">
        <v>7.1409714519483281</v>
      </c>
      <c r="L6" s="66">
        <v>8.3548622334699143</v>
      </c>
      <c r="M6" s="66">
        <v>7.6541979791326877</v>
      </c>
      <c r="N6" s="66">
        <v>12.424172022824202</v>
      </c>
      <c r="O6" s="19">
        <v>7.8737588715019999</v>
      </c>
      <c r="P6" s="19">
        <v>9.7436371432068984</v>
      </c>
      <c r="Q6" s="19">
        <v>13.6142422621832</v>
      </c>
      <c r="R6" s="19">
        <v>15.032804911459099</v>
      </c>
      <c r="S6" s="19">
        <v>14.728557391490799</v>
      </c>
      <c r="T6" s="19">
        <v>14.283477019870599</v>
      </c>
      <c r="U6" s="19">
        <v>13.435892655570798</v>
      </c>
      <c r="V6" s="19">
        <v>12.534499582602198</v>
      </c>
      <c r="W6" s="19">
        <v>10.3867481775691</v>
      </c>
      <c r="X6" s="19">
        <v>10.434031854851501</v>
      </c>
      <c r="Y6" s="19">
        <v>9.3587494639104012</v>
      </c>
      <c r="Z6" s="19">
        <v>11.080686228836202</v>
      </c>
      <c r="AA6" s="19">
        <v>11.041981711806798</v>
      </c>
      <c r="AB6" s="19">
        <v>9.7605702739012017</v>
      </c>
      <c r="AC6" s="19">
        <v>7.7291741350853007</v>
      </c>
      <c r="AD6" s="19">
        <v>5.5239369472293998</v>
      </c>
      <c r="AE6" s="19">
        <v>5.8340917735024007</v>
      </c>
      <c r="AF6" s="19">
        <v>6.4198538626576998</v>
      </c>
      <c r="AG6" s="19">
        <v>6.8731558284916003</v>
      </c>
      <c r="AH6" s="19">
        <v>6.5696409805123999</v>
      </c>
      <c r="AI6" s="19">
        <v>5.7277866139932003</v>
      </c>
      <c r="AJ6" s="19">
        <v>4.6847389881182</v>
      </c>
      <c r="AK6" s="19">
        <v>4.3472218051163996</v>
      </c>
      <c r="AL6" s="19">
        <v>5.2529640405939002</v>
      </c>
      <c r="AM6" s="19">
        <v>5.1572716604566002</v>
      </c>
      <c r="AN6" s="19">
        <v>5.5879449453205003</v>
      </c>
      <c r="AO6" s="19">
        <v>4.4667391489272994</v>
      </c>
      <c r="AP6" s="19">
        <v>3.7671320752992998</v>
      </c>
      <c r="AQ6" s="14">
        <v>4.0331045747912002</v>
      </c>
      <c r="AR6" s="14">
        <v>4.8364654210058999</v>
      </c>
      <c r="AT6" s="7"/>
    </row>
    <row r="7" spans="1:46" s="72" customFormat="1" x14ac:dyDescent="0.2">
      <c r="A7" s="73" t="s">
        <v>42</v>
      </c>
      <c r="B7" s="73" t="s">
        <v>182</v>
      </c>
      <c r="C7" s="142">
        <v>22.19593478215932</v>
      </c>
      <c r="D7" s="142">
        <v>26.232358851268614</v>
      </c>
      <c r="E7" s="142">
        <v>28.36370735841794</v>
      </c>
      <c r="F7" s="142">
        <v>29.551709403669648</v>
      </c>
      <c r="G7" s="142">
        <v>30.705575468534605</v>
      </c>
      <c r="H7" s="142">
        <v>30.042577612332117</v>
      </c>
      <c r="I7" s="142">
        <v>30.647064001408616</v>
      </c>
      <c r="J7" s="142">
        <v>30.892792845626648</v>
      </c>
      <c r="K7" s="142">
        <v>33.125388615399999</v>
      </c>
      <c r="L7" s="142">
        <v>36.809617470579155</v>
      </c>
      <c r="M7" s="142">
        <v>36.33403902219311</v>
      </c>
      <c r="N7" s="142">
        <v>37.946991524984099</v>
      </c>
      <c r="O7" s="143">
        <v>33.6014750184506</v>
      </c>
      <c r="P7" s="143">
        <v>34.296262335881302</v>
      </c>
      <c r="Q7" s="143">
        <v>38.758009519051399</v>
      </c>
      <c r="R7" s="143">
        <v>36.784204412126996</v>
      </c>
      <c r="S7" s="143">
        <v>36.856491647362205</v>
      </c>
      <c r="T7" s="143">
        <v>34.124356736809503</v>
      </c>
      <c r="U7" s="143">
        <v>31.525458399041696</v>
      </c>
      <c r="V7" s="143">
        <v>28.557704080871698</v>
      </c>
      <c r="W7" s="143">
        <v>28.375784855645598</v>
      </c>
      <c r="X7" s="143">
        <v>28.483108322182499</v>
      </c>
      <c r="Y7" s="143">
        <v>26.678583413349401</v>
      </c>
      <c r="Z7" s="143">
        <v>28.302351132515099</v>
      </c>
      <c r="AA7" s="143">
        <v>28.805778922358698</v>
      </c>
      <c r="AB7" s="143">
        <v>27.082032980178003</v>
      </c>
      <c r="AC7" s="143">
        <v>24.385084802389901</v>
      </c>
      <c r="AD7" s="143">
        <v>21.534142127066104</v>
      </c>
      <c r="AE7" s="143">
        <v>23.395388487279</v>
      </c>
      <c r="AF7" s="143">
        <v>24.397625376953599</v>
      </c>
      <c r="AG7" s="143">
        <v>22.4893636872794</v>
      </c>
      <c r="AH7" s="143">
        <v>21.728512235802398</v>
      </c>
      <c r="AI7" s="143">
        <v>20.733379083952201</v>
      </c>
      <c r="AJ7" s="143">
        <v>19.808800313296203</v>
      </c>
      <c r="AK7" s="143">
        <v>18.415009703758997</v>
      </c>
      <c r="AL7" s="143">
        <v>18.605162993812201</v>
      </c>
      <c r="AM7" s="143">
        <v>20.5728412949926</v>
      </c>
      <c r="AN7" s="143">
        <v>19.963933942032</v>
      </c>
      <c r="AO7" s="143">
        <v>18.880828030229999</v>
      </c>
      <c r="AP7" s="143">
        <v>16.790629949274901</v>
      </c>
      <c r="AQ7" s="144">
        <v>17.906128800407799</v>
      </c>
      <c r="AR7" s="144">
        <v>18.698992985156799</v>
      </c>
      <c r="AT7" s="75"/>
    </row>
    <row r="8" spans="1:46" x14ac:dyDescent="0.2">
      <c r="O8" s="65">
        <v>37.566629528909004</v>
      </c>
      <c r="P8" s="65">
        <v>37.385029332273902</v>
      </c>
      <c r="Q8" s="65">
        <v>38.6617578781226</v>
      </c>
      <c r="R8" s="65">
        <v>36.677706106765605</v>
      </c>
      <c r="S8" s="65">
        <v>36.728097077153599</v>
      </c>
      <c r="T8" s="65">
        <v>33.988600711206402</v>
      </c>
      <c r="U8" s="65">
        <v>31.398909516128796</v>
      </c>
      <c r="V8" s="65">
        <v>28.412248689893502</v>
      </c>
      <c r="AA8" s="65"/>
      <c r="AB8" s="65"/>
      <c r="AC8" s="65"/>
      <c r="AD8" s="65"/>
      <c r="AJ8" s="7"/>
      <c r="AQ8" s="7"/>
      <c r="AR8" s="7"/>
      <c r="AT8" s="7"/>
    </row>
    <row r="9" spans="1:46" x14ac:dyDescent="0.2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L9" s="13"/>
      <c r="AM9" s="13"/>
      <c r="AN9" s="13"/>
      <c r="AO9" s="13"/>
      <c r="AP9" s="13"/>
      <c r="AQ9" s="7"/>
      <c r="AR9" s="7"/>
      <c r="AT9" s="7"/>
    </row>
    <row r="10" spans="1:46" x14ac:dyDescent="0.2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L10" s="13"/>
      <c r="AM10" s="13"/>
      <c r="AN10" s="13"/>
      <c r="AO10" s="13"/>
      <c r="AP10" s="13"/>
      <c r="AQ10" s="7"/>
      <c r="AR10" s="7"/>
      <c r="AT10" s="7"/>
    </row>
    <row r="11" spans="1:46" x14ac:dyDescent="0.2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L11" s="13"/>
      <c r="AM11" s="13"/>
      <c r="AN11" s="13"/>
      <c r="AO11" s="13"/>
      <c r="AP11" s="13"/>
      <c r="AQ11" s="7"/>
      <c r="AR11" s="7"/>
      <c r="AT11" s="7"/>
    </row>
    <row r="12" spans="1:46" s="72" customFormat="1" x14ac:dyDescent="0.2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5"/>
      <c r="AR12" s="75"/>
      <c r="AT12" s="75"/>
    </row>
    <row r="13" spans="1:46" x14ac:dyDescent="0.2">
      <c r="AB13" s="65"/>
      <c r="AC13" s="65"/>
      <c r="AD13" s="65"/>
      <c r="AE13" s="65"/>
      <c r="AG13" s="65"/>
      <c r="AH13" s="65"/>
      <c r="AI13" s="65"/>
      <c r="AJ13" s="7"/>
      <c r="AL13" s="65"/>
      <c r="AM13" s="65"/>
      <c r="AN13" s="65"/>
      <c r="AO13" s="65"/>
      <c r="AP13" s="65"/>
      <c r="AQ13" s="7"/>
      <c r="AR13" s="7"/>
      <c r="AT13" s="7"/>
    </row>
    <row r="14" spans="1:46" x14ac:dyDescent="0.2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L14" s="13"/>
      <c r="AM14" s="13"/>
      <c r="AN14" s="13"/>
      <c r="AO14" s="13"/>
      <c r="AP14" s="13"/>
      <c r="AQ14" s="7"/>
      <c r="AR14" s="7"/>
      <c r="AT14" s="7"/>
    </row>
    <row r="15" spans="1:46" x14ac:dyDescent="0.2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L15" s="13"/>
      <c r="AM15" s="13"/>
      <c r="AN15" s="13"/>
      <c r="AO15" s="13"/>
      <c r="AP15" s="13"/>
      <c r="AQ15" s="7"/>
      <c r="AR15" s="7"/>
      <c r="AT15" s="7"/>
    </row>
    <row r="16" spans="1:46" x14ac:dyDescent="0.2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L16" s="13"/>
      <c r="AM16" s="13"/>
      <c r="AN16" s="13"/>
      <c r="AO16" s="13"/>
      <c r="AP16" s="13"/>
      <c r="AQ16" s="7"/>
      <c r="AR16" s="7"/>
      <c r="AT16" s="7"/>
    </row>
    <row r="17" spans="3:46" s="72" customFormat="1" x14ac:dyDescent="0.2"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5"/>
      <c r="AR17" s="75"/>
      <c r="AT17" s="75"/>
    </row>
    <row r="18" spans="3:46" x14ac:dyDescent="0.2">
      <c r="AC18" s="13"/>
    </row>
  </sheetData>
  <pageMargins left="0.7" right="0.7" top="0.75" bottom="0.75" header="0.3" footer="0.3"/>
  <pageSetup paperSize="9" scale="9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42"/>
  <dimension ref="A1:AN7"/>
  <sheetViews>
    <sheetView showGridLines="0" zoomScaleNormal="100" workbookViewId="0">
      <pane xSplit="2" ySplit="2" topLeftCell="AL3" activePane="bottomRight" state="frozen"/>
      <selection activeCell="CS14" sqref="CS14"/>
      <selection pane="topRight" activeCell="CS14" sqref="CS14"/>
      <selection pane="bottomLeft" activeCell="CS14" sqref="CS14"/>
      <selection pane="bottomRight" activeCell="AX28" sqref="AX28"/>
    </sheetView>
  </sheetViews>
  <sheetFormatPr defaultRowHeight="12" x14ac:dyDescent="0.2"/>
  <cols>
    <col min="1" max="1" width="24.28515625" style="1" bestFit="1" customWidth="1"/>
    <col min="2" max="2" width="24.28515625" style="1" customWidth="1"/>
    <col min="3" max="28" width="9.85546875" style="1" bestFit="1" customWidth="1"/>
    <col min="29" max="35" width="9.140625" style="1"/>
    <col min="36" max="36" width="12" style="1" bestFit="1" customWidth="1"/>
    <col min="37" max="16384" width="9.140625" style="1"/>
  </cols>
  <sheetData>
    <row r="1" spans="1:40" x14ac:dyDescent="0.2">
      <c r="C1" s="1" t="s">
        <v>8</v>
      </c>
      <c r="D1" s="1" t="s">
        <v>4</v>
      </c>
      <c r="E1" s="1" t="s">
        <v>5</v>
      </c>
      <c r="F1" s="1" t="s">
        <v>6</v>
      </c>
      <c r="G1" s="1" t="s">
        <v>9</v>
      </c>
      <c r="H1" s="1" t="s">
        <v>4</v>
      </c>
      <c r="I1" s="1" t="s">
        <v>5</v>
      </c>
      <c r="J1" s="1" t="s">
        <v>6</v>
      </c>
      <c r="K1" s="1" t="s">
        <v>10</v>
      </c>
      <c r="L1" s="1" t="s">
        <v>4</v>
      </c>
      <c r="M1" s="1" t="s">
        <v>5</v>
      </c>
      <c r="N1" s="1" t="s">
        <v>6</v>
      </c>
      <c r="O1" s="1" t="s">
        <v>11</v>
      </c>
      <c r="P1" s="1" t="s">
        <v>4</v>
      </c>
      <c r="Q1" s="1" t="s">
        <v>5</v>
      </c>
      <c r="R1" s="1" t="s">
        <v>6</v>
      </c>
      <c r="S1" s="1" t="s">
        <v>12</v>
      </c>
      <c r="T1" s="1" t="s">
        <v>13</v>
      </c>
      <c r="U1" s="1" t="s">
        <v>5</v>
      </c>
      <c r="V1" s="1" t="s">
        <v>19</v>
      </c>
      <c r="W1" s="1" t="s">
        <v>49</v>
      </c>
      <c r="X1" s="1" t="s">
        <v>4</v>
      </c>
      <c r="Y1" s="1" t="s">
        <v>18</v>
      </c>
      <c r="Z1" s="1" t="s">
        <v>19</v>
      </c>
      <c r="AA1" s="1" t="s">
        <v>87</v>
      </c>
      <c r="AB1" s="1" t="s">
        <v>4</v>
      </c>
      <c r="AC1" s="1" t="s">
        <v>18</v>
      </c>
      <c r="AD1" s="1" t="s">
        <v>19</v>
      </c>
      <c r="AE1" s="1" t="s">
        <v>93</v>
      </c>
      <c r="AF1" s="1" t="s">
        <v>4</v>
      </c>
      <c r="AG1" s="1" t="s">
        <v>18</v>
      </c>
      <c r="AH1" s="1" t="s">
        <v>19</v>
      </c>
      <c r="AI1" s="1" t="s">
        <v>109</v>
      </c>
      <c r="AJ1" s="1" t="s">
        <v>4</v>
      </c>
      <c r="AK1" s="1" t="s">
        <v>18</v>
      </c>
      <c r="AL1" s="1" t="s">
        <v>19</v>
      </c>
      <c r="AM1" s="1" t="s">
        <v>203</v>
      </c>
      <c r="AN1" s="1" t="s">
        <v>4</v>
      </c>
    </row>
    <row r="2" spans="1:40" x14ac:dyDescent="0.2">
      <c r="C2" s="2" t="s">
        <v>58</v>
      </c>
      <c r="D2" s="2" t="s">
        <v>52</v>
      </c>
      <c r="E2" s="2" t="s">
        <v>53</v>
      </c>
      <c r="F2" s="2" t="s">
        <v>54</v>
      </c>
      <c r="G2" s="2" t="s">
        <v>59</v>
      </c>
      <c r="H2" s="2" t="s">
        <v>52</v>
      </c>
      <c r="I2" s="2" t="s">
        <v>53</v>
      </c>
      <c r="J2" s="2" t="s">
        <v>54</v>
      </c>
      <c r="K2" s="2" t="s">
        <v>60</v>
      </c>
      <c r="L2" s="2" t="s">
        <v>52</v>
      </c>
      <c r="M2" s="2" t="s">
        <v>53</v>
      </c>
      <c r="N2" s="2" t="s">
        <v>54</v>
      </c>
      <c r="O2" s="2" t="s">
        <v>61</v>
      </c>
      <c r="P2" s="2" t="s">
        <v>52</v>
      </c>
      <c r="Q2" s="2" t="s">
        <v>53</v>
      </c>
      <c r="R2" s="2" t="s">
        <v>54</v>
      </c>
      <c r="S2" s="2" t="s">
        <v>62</v>
      </c>
      <c r="T2" s="2" t="s">
        <v>52</v>
      </c>
      <c r="U2" s="2" t="s">
        <v>53</v>
      </c>
      <c r="V2" s="2" t="s">
        <v>54</v>
      </c>
      <c r="W2" s="2" t="s">
        <v>63</v>
      </c>
      <c r="X2" s="2" t="s">
        <v>52</v>
      </c>
      <c r="Y2" s="2" t="s">
        <v>53</v>
      </c>
      <c r="Z2" s="2" t="s">
        <v>54</v>
      </c>
      <c r="AA2" s="2" t="s">
        <v>80</v>
      </c>
      <c r="AB2" s="2" t="s">
        <v>52</v>
      </c>
      <c r="AC2" s="2" t="s">
        <v>53</v>
      </c>
      <c r="AD2" s="2" t="s">
        <v>54</v>
      </c>
      <c r="AE2" s="2" t="s">
        <v>98</v>
      </c>
      <c r="AF2" s="2" t="s">
        <v>52</v>
      </c>
      <c r="AG2" s="12" t="s">
        <v>53</v>
      </c>
      <c r="AH2" s="2" t="s">
        <v>54</v>
      </c>
      <c r="AI2" s="2" t="s">
        <v>130</v>
      </c>
      <c r="AJ2" s="1" t="s">
        <v>52</v>
      </c>
      <c r="AK2" s="12" t="s">
        <v>53</v>
      </c>
      <c r="AL2" s="2" t="s">
        <v>54</v>
      </c>
      <c r="AM2" s="2" t="s">
        <v>197</v>
      </c>
      <c r="AN2" s="1" t="s">
        <v>52</v>
      </c>
    </row>
    <row r="3" spans="1:40" x14ac:dyDescent="0.2">
      <c r="A3" s="1" t="s">
        <v>213</v>
      </c>
      <c r="B3" s="1" t="s">
        <v>212</v>
      </c>
      <c r="C3" s="7">
        <v>30.705575468534605</v>
      </c>
      <c r="D3" s="7">
        <v>30.042577612332117</v>
      </c>
      <c r="E3" s="7">
        <v>30.647064001408616</v>
      </c>
      <c r="F3" s="7">
        <v>30.892792845626648</v>
      </c>
      <c r="G3" s="7">
        <v>33.125388615399999</v>
      </c>
      <c r="H3" s="7">
        <v>36.809617470579155</v>
      </c>
      <c r="I3" s="7">
        <v>36.33403902219311</v>
      </c>
      <c r="J3" s="7">
        <v>37.946991524984099</v>
      </c>
      <c r="K3" s="7">
        <v>33.6014750184506</v>
      </c>
      <c r="L3" s="7">
        <v>34.296262335881302</v>
      </c>
      <c r="M3" s="7">
        <v>38.758009519051399</v>
      </c>
      <c r="N3" s="7">
        <v>36.784204412126996</v>
      </c>
      <c r="O3" s="7">
        <v>36.856491647362205</v>
      </c>
      <c r="P3" s="7">
        <v>34.124356736809503</v>
      </c>
      <c r="Q3" s="7">
        <v>31.525458399041696</v>
      </c>
      <c r="R3" s="7">
        <v>28.557704080871698</v>
      </c>
      <c r="S3" s="7">
        <v>28.375784855645598</v>
      </c>
      <c r="T3" s="7">
        <v>28.483108322182499</v>
      </c>
      <c r="U3" s="7">
        <v>26.678583413349401</v>
      </c>
      <c r="V3" s="7">
        <v>28.302351132515099</v>
      </c>
      <c r="W3" s="7">
        <v>28.805778922358698</v>
      </c>
      <c r="X3" s="7">
        <v>27.082032980178003</v>
      </c>
      <c r="Y3" s="7">
        <v>24.385084802389901</v>
      </c>
      <c r="Z3" s="7">
        <v>21.534142127066104</v>
      </c>
      <c r="AA3" s="7">
        <v>23.395388487279</v>
      </c>
      <c r="AB3" s="7">
        <v>24.397625376953599</v>
      </c>
      <c r="AC3" s="7">
        <v>22.4893636872794</v>
      </c>
      <c r="AD3" s="7">
        <v>21.728512235802398</v>
      </c>
      <c r="AE3" s="7">
        <v>20.733379083952201</v>
      </c>
      <c r="AF3" s="7">
        <v>19.808800313296203</v>
      </c>
      <c r="AG3" s="7">
        <v>18.415009703758997</v>
      </c>
      <c r="AH3" s="7">
        <v>18.605162993812201</v>
      </c>
      <c r="AI3" s="7">
        <v>20.5728412949926</v>
      </c>
      <c r="AJ3" s="7">
        <v>19.963933942032</v>
      </c>
      <c r="AK3" s="7">
        <v>18.880828030229999</v>
      </c>
      <c r="AL3" s="7">
        <v>16.790629949274901</v>
      </c>
      <c r="AM3" s="7">
        <v>17.906128800407799</v>
      </c>
      <c r="AN3" s="7">
        <v>18.698992985156799</v>
      </c>
    </row>
    <row r="4" spans="1:40" x14ac:dyDescent="0.2">
      <c r="A4" s="1" t="s">
        <v>89</v>
      </c>
      <c r="B4" s="1" t="s">
        <v>183</v>
      </c>
      <c r="C4" s="7">
        <v>27.889611909898402</v>
      </c>
      <c r="D4" s="7">
        <v>26.949769083012299</v>
      </c>
      <c r="E4" s="7">
        <v>30.602756250325498</v>
      </c>
      <c r="F4" s="7">
        <v>30.6765030092761</v>
      </c>
      <c r="G4" s="7">
        <v>33.852421377584101</v>
      </c>
      <c r="H4" s="7">
        <v>35.173628335884501</v>
      </c>
      <c r="I4" s="7">
        <v>33.675912760676596</v>
      </c>
      <c r="J4" s="7">
        <v>33.674484305903597</v>
      </c>
      <c r="K4" s="7">
        <v>35.692021652890205</v>
      </c>
      <c r="L4" s="7">
        <v>37.0025176050016</v>
      </c>
      <c r="M4" s="7">
        <v>38.763665695027299</v>
      </c>
      <c r="N4" s="7">
        <v>37.774495790921399</v>
      </c>
      <c r="O4" s="7">
        <v>34.696509871292506</v>
      </c>
      <c r="P4" s="7">
        <v>35.575259895366202</v>
      </c>
      <c r="Q4" s="7">
        <v>34.576731545045604</v>
      </c>
      <c r="R4" s="7">
        <v>33.881319204484598</v>
      </c>
      <c r="S4" s="7">
        <v>35.466862749824998</v>
      </c>
      <c r="T4" s="7">
        <v>34.329140313021405</v>
      </c>
      <c r="U4" s="7">
        <v>30.815128028888701</v>
      </c>
      <c r="V4" s="7">
        <v>33.782474656428604</v>
      </c>
      <c r="W4" s="7">
        <v>36.196514171843596</v>
      </c>
      <c r="X4" s="7">
        <v>36.079979503341903</v>
      </c>
      <c r="Y4" s="7">
        <v>35.6839566592312</v>
      </c>
      <c r="Z4" s="7">
        <v>34.578278784205303</v>
      </c>
      <c r="AA4" s="7">
        <v>36.907730637108202</v>
      </c>
      <c r="AB4" s="7">
        <v>34.760983971123501</v>
      </c>
      <c r="AC4" s="7">
        <v>32.126605008000595</v>
      </c>
      <c r="AD4" s="7">
        <v>30.322119670870098</v>
      </c>
      <c r="AE4" s="7">
        <v>27.5509913543187</v>
      </c>
      <c r="AF4" s="7">
        <v>24.784807814902699</v>
      </c>
      <c r="AG4" s="7">
        <v>23.6605663109038</v>
      </c>
      <c r="AH4" s="7">
        <v>24.3838578465894</v>
      </c>
      <c r="AI4" s="7">
        <v>24.398329143521501</v>
      </c>
      <c r="AJ4" s="7">
        <v>23.461261394862198</v>
      </c>
      <c r="AK4" s="7">
        <v>22.2259414022102</v>
      </c>
      <c r="AL4" s="7">
        <v>23.3679392950399</v>
      </c>
      <c r="AM4" s="7">
        <v>23.058556102937001</v>
      </c>
      <c r="AN4" s="7">
        <v>24.061006343293801</v>
      </c>
    </row>
    <row r="5" spans="1:40" x14ac:dyDescent="0.2">
      <c r="O5" s="68">
        <f t="shared" ref="O5:Q5" si="0">+O4-O3</f>
        <v>-2.1599817760696993</v>
      </c>
      <c r="P5" s="68">
        <f t="shared" si="0"/>
        <v>1.4509031585566987</v>
      </c>
      <c r="Q5" s="68">
        <f t="shared" si="0"/>
        <v>3.0512731460039078</v>
      </c>
      <c r="R5" s="68">
        <f>+R4-R3</f>
        <v>5.3236151236128997</v>
      </c>
      <c r="AE5" s="65"/>
      <c r="AF5" s="65"/>
      <c r="AJ5" s="68"/>
      <c r="AL5" s="69"/>
    </row>
    <row r="6" spans="1:40" x14ac:dyDescent="0.2">
      <c r="AI6" s="65"/>
      <c r="AJ6" s="65"/>
      <c r="AK6" s="65"/>
      <c r="AM6" s="65"/>
    </row>
    <row r="7" spans="1:40" x14ac:dyDescent="0.2">
      <c r="AF7" s="65"/>
    </row>
  </sheetData>
  <pageMargins left="0.7" right="0.7" top="0.75" bottom="0.75" header="0.3" footer="0.3"/>
  <pageSetup paperSize="9" scale="9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unka43"/>
  <dimension ref="A1:AX6"/>
  <sheetViews>
    <sheetView showGridLines="0" zoomScaleNormal="100" workbookViewId="0">
      <pane xSplit="2" ySplit="2" topLeftCell="AG3" activePane="bottomRight" state="frozen"/>
      <selection activeCell="CS14" sqref="CS14"/>
      <selection pane="topRight" activeCell="CS14" sqref="CS14"/>
      <selection pane="bottomLeft" activeCell="CS14" sqref="CS14"/>
      <selection pane="bottomRight" activeCell="AM5" sqref="AM5"/>
    </sheetView>
  </sheetViews>
  <sheetFormatPr defaultRowHeight="12" x14ac:dyDescent="0.2"/>
  <cols>
    <col min="1" max="1" width="43.85546875" style="25" bestFit="1" customWidth="1"/>
    <col min="2" max="2" width="36.85546875" style="25" bestFit="1" customWidth="1"/>
    <col min="3" max="16384" width="9.140625" style="25"/>
  </cols>
  <sheetData>
    <row r="1" spans="1:50" s="70" customFormat="1" x14ac:dyDescent="0.2">
      <c r="C1" s="70" t="s">
        <v>7</v>
      </c>
      <c r="D1" s="70" t="s">
        <v>4</v>
      </c>
      <c r="E1" s="70" t="s">
        <v>5</v>
      </c>
      <c r="F1" s="70" t="s">
        <v>6</v>
      </c>
      <c r="G1" s="70" t="s">
        <v>8</v>
      </c>
      <c r="H1" s="70" t="s">
        <v>4</v>
      </c>
      <c r="I1" s="70" t="s">
        <v>5</v>
      </c>
      <c r="J1" s="70" t="s">
        <v>6</v>
      </c>
      <c r="K1" s="70" t="s">
        <v>9</v>
      </c>
      <c r="L1" s="70" t="s">
        <v>4</v>
      </c>
      <c r="M1" s="70" t="s">
        <v>5</v>
      </c>
      <c r="N1" s="70" t="s">
        <v>6</v>
      </c>
      <c r="O1" s="70" t="s">
        <v>10</v>
      </c>
      <c r="P1" s="70" t="s">
        <v>4</v>
      </c>
      <c r="Q1" s="70" t="s">
        <v>5</v>
      </c>
      <c r="R1" s="70" t="s">
        <v>6</v>
      </c>
      <c r="S1" s="70" t="s">
        <v>11</v>
      </c>
      <c r="T1" s="70" t="s">
        <v>4</v>
      </c>
      <c r="U1" s="70" t="s">
        <v>5</v>
      </c>
      <c r="V1" s="70" t="s">
        <v>6</v>
      </c>
      <c r="W1" s="70" t="s">
        <v>12</v>
      </c>
      <c r="X1" s="70" t="s">
        <v>13</v>
      </c>
      <c r="Y1" s="70" t="s">
        <v>5</v>
      </c>
      <c r="Z1" s="70" t="s">
        <v>6</v>
      </c>
      <c r="AA1" s="70" t="s">
        <v>49</v>
      </c>
      <c r="AB1" s="70" t="s">
        <v>4</v>
      </c>
      <c r="AC1" s="70" t="s">
        <v>5</v>
      </c>
      <c r="AD1" s="70" t="s">
        <v>6</v>
      </c>
      <c r="AE1" s="70" t="s">
        <v>87</v>
      </c>
      <c r="AF1" s="70" t="s">
        <v>4</v>
      </c>
      <c r="AG1" s="70" t="s">
        <v>5</v>
      </c>
      <c r="AH1" s="70" t="s">
        <v>19</v>
      </c>
      <c r="AI1" s="70" t="s">
        <v>93</v>
      </c>
      <c r="AJ1" s="70" t="s">
        <v>13</v>
      </c>
      <c r="AK1" s="70" t="s">
        <v>5</v>
      </c>
      <c r="AL1" s="70" t="s">
        <v>19</v>
      </c>
      <c r="AM1" s="70" t="s">
        <v>109</v>
      </c>
      <c r="AN1" s="70" t="s">
        <v>13</v>
      </c>
      <c r="AO1" s="70" t="s">
        <v>18</v>
      </c>
      <c r="AP1" s="25" t="s">
        <v>19</v>
      </c>
      <c r="AQ1" s="1" t="s">
        <v>196</v>
      </c>
      <c r="AR1" s="70" t="s">
        <v>13</v>
      </c>
    </row>
    <row r="2" spans="1:50" s="70" customFormat="1" x14ac:dyDescent="0.2">
      <c r="C2" s="2" t="s">
        <v>57</v>
      </c>
      <c r="D2" s="2" t="s">
        <v>52</v>
      </c>
      <c r="E2" s="2" t="s">
        <v>53</v>
      </c>
      <c r="F2" s="2" t="s">
        <v>54</v>
      </c>
      <c r="G2" s="2" t="s">
        <v>58</v>
      </c>
      <c r="H2" s="2" t="s">
        <v>52</v>
      </c>
      <c r="I2" s="2" t="s">
        <v>53</v>
      </c>
      <c r="J2" s="2" t="s">
        <v>54</v>
      </c>
      <c r="K2" s="2" t="s">
        <v>59</v>
      </c>
      <c r="L2" s="2" t="s">
        <v>52</v>
      </c>
      <c r="M2" s="2" t="s">
        <v>53</v>
      </c>
      <c r="N2" s="2" t="s">
        <v>54</v>
      </c>
      <c r="O2" s="2" t="s">
        <v>60</v>
      </c>
      <c r="P2" s="2" t="s">
        <v>52</v>
      </c>
      <c r="Q2" s="2" t="s">
        <v>53</v>
      </c>
      <c r="R2" s="2" t="s">
        <v>54</v>
      </c>
      <c r="S2" s="2" t="s">
        <v>61</v>
      </c>
      <c r="T2" s="2" t="s">
        <v>52</v>
      </c>
      <c r="U2" s="2" t="s">
        <v>53</v>
      </c>
      <c r="V2" s="2" t="s">
        <v>54</v>
      </c>
      <c r="W2" s="2" t="s">
        <v>62</v>
      </c>
      <c r="X2" s="2" t="s">
        <v>52</v>
      </c>
      <c r="Y2" s="2" t="s">
        <v>53</v>
      </c>
      <c r="Z2" s="2" t="s">
        <v>54</v>
      </c>
      <c r="AA2" s="2" t="s">
        <v>63</v>
      </c>
      <c r="AB2" s="2" t="s">
        <v>52</v>
      </c>
      <c r="AC2" s="2" t="s">
        <v>53</v>
      </c>
      <c r="AD2" s="2" t="s">
        <v>54</v>
      </c>
      <c r="AE2" s="2" t="s">
        <v>80</v>
      </c>
      <c r="AF2" s="2" t="s">
        <v>52</v>
      </c>
      <c r="AG2" s="2" t="s">
        <v>53</v>
      </c>
      <c r="AH2" s="2" t="s">
        <v>54</v>
      </c>
      <c r="AI2" s="2" t="s">
        <v>98</v>
      </c>
      <c r="AJ2" s="2" t="s">
        <v>52</v>
      </c>
      <c r="AK2" s="12" t="s">
        <v>53</v>
      </c>
      <c r="AL2" s="2" t="s">
        <v>54</v>
      </c>
      <c r="AM2" s="2" t="s">
        <v>130</v>
      </c>
      <c r="AN2" s="1" t="s">
        <v>52</v>
      </c>
      <c r="AO2" s="1" t="s">
        <v>53</v>
      </c>
      <c r="AP2" s="2" t="s">
        <v>54</v>
      </c>
      <c r="AQ2" s="2" t="s">
        <v>197</v>
      </c>
      <c r="AR2" s="1" t="s">
        <v>52</v>
      </c>
    </row>
    <row r="3" spans="1:50" x14ac:dyDescent="0.2">
      <c r="A3" s="25" t="s">
        <v>15</v>
      </c>
      <c r="B3" s="25" t="s">
        <v>177</v>
      </c>
      <c r="C3" s="26">
        <v>-3.6141030772510505</v>
      </c>
      <c r="D3" s="26">
        <v>-3.4652948541539961</v>
      </c>
      <c r="E3" s="26">
        <v>-2.6671362602704729</v>
      </c>
      <c r="F3" s="26">
        <v>-3.3654719873735126</v>
      </c>
      <c r="G3" s="26">
        <v>-4.2604322756527955</v>
      </c>
      <c r="H3" s="26">
        <v>-4.5682800186895225</v>
      </c>
      <c r="I3" s="26">
        <v>-5.7370601585192524</v>
      </c>
      <c r="J3" s="26">
        <v>-4.5234017508833819</v>
      </c>
      <c r="K3" s="26">
        <v>-4.5955516006163251</v>
      </c>
      <c r="L3" s="26">
        <v>-5.5146592679034123</v>
      </c>
      <c r="M3" s="26">
        <v>-4.7690551731196242</v>
      </c>
      <c r="N3" s="26">
        <v>-4.4775278416405699</v>
      </c>
      <c r="O3" s="26">
        <v>-4.2320682642714473</v>
      </c>
      <c r="P3" s="26">
        <v>-3.9141056334411028</v>
      </c>
      <c r="Q3" s="26">
        <v>-4.3775424852747813</v>
      </c>
      <c r="R3" s="26">
        <v>-5.3858270242457333</v>
      </c>
      <c r="S3" s="26">
        <v>-4.6940390008441808</v>
      </c>
      <c r="T3" s="26">
        <v>-3.9586783987783534</v>
      </c>
      <c r="U3" s="26">
        <v>-3.3388844775444513</v>
      </c>
      <c r="V3" s="26">
        <v>-2.5111406583161759</v>
      </c>
      <c r="W3" s="26">
        <v>-2.4381152371889243</v>
      </c>
      <c r="X3" s="26">
        <v>-2.452290461599699</v>
      </c>
      <c r="Y3" s="26">
        <v>-2.7040401851748741</v>
      </c>
      <c r="Z3" s="26">
        <v>-2.4993919247139154</v>
      </c>
      <c r="AA3" s="26">
        <v>-2.7844543200752891</v>
      </c>
      <c r="AB3" s="26">
        <v>-3.1089878817589423</v>
      </c>
      <c r="AC3" s="26">
        <v>-2.5745925925439885</v>
      </c>
      <c r="AD3" s="26">
        <v>-2.6021001105403694</v>
      </c>
      <c r="AE3" s="26">
        <v>-2.4284642896249093</v>
      </c>
      <c r="AF3" s="26">
        <v>-1.9270513289928421</v>
      </c>
      <c r="AG3" s="26">
        <v>-2.0677259942109742</v>
      </c>
      <c r="AH3" s="26">
        <v>-1.9902249468376603</v>
      </c>
      <c r="AI3" s="26">
        <v>-0.72973151220132215</v>
      </c>
      <c r="AJ3" s="26">
        <v>-0.42389401995356946</v>
      </c>
      <c r="AK3" s="26">
        <v>0.12497772106661879</v>
      </c>
      <c r="AL3" s="26">
        <v>-1.7055294813824382</v>
      </c>
      <c r="AM3" s="26">
        <v>-1.492593187826208</v>
      </c>
      <c r="AN3" s="26">
        <v>-1.5022212602475833</v>
      </c>
      <c r="AO3" s="26">
        <v>-2.4799441249563889</v>
      </c>
      <c r="AP3" s="26">
        <v>-1.6905745942793298</v>
      </c>
      <c r="AQ3" s="26">
        <v>-2.4875207118904172</v>
      </c>
      <c r="AR3" s="26">
        <v>-2.915371297956058</v>
      </c>
    </row>
    <row r="4" spans="1:50" x14ac:dyDescent="0.2">
      <c r="A4" s="25" t="s">
        <v>43</v>
      </c>
      <c r="B4" s="25" t="s">
        <v>184</v>
      </c>
      <c r="C4" s="26">
        <v>1.4822805898873523</v>
      </c>
      <c r="D4" s="26">
        <v>1.167461001130081</v>
      </c>
      <c r="E4" s="26">
        <v>0.64733314956425114</v>
      </c>
      <c r="F4" s="26">
        <v>1.059542253093831</v>
      </c>
      <c r="G4" s="26">
        <v>2.022362418282257</v>
      </c>
      <c r="H4" s="26">
        <v>2.6900041180813896</v>
      </c>
      <c r="I4" s="26">
        <v>3.6455785976972894</v>
      </c>
      <c r="J4" s="26">
        <v>3.4515408442828508</v>
      </c>
      <c r="K4" s="26">
        <v>3.4034473998962715</v>
      </c>
      <c r="L4" s="26">
        <v>4.3566445553050439</v>
      </c>
      <c r="M4" s="26">
        <v>4.6615553251545938</v>
      </c>
      <c r="N4" s="26">
        <v>4.3336726465649695</v>
      </c>
      <c r="O4" s="26">
        <v>4.4712725025501614</v>
      </c>
      <c r="P4" s="26">
        <v>4.2037296340697363</v>
      </c>
      <c r="Q4" s="26">
        <v>4.1091774191072448</v>
      </c>
      <c r="R4" s="26">
        <v>5.2729209299098256</v>
      </c>
      <c r="S4" s="26">
        <v>4.9899869300722361</v>
      </c>
      <c r="T4" s="26">
        <v>5.1470351851303056</v>
      </c>
      <c r="U4" s="26">
        <v>5.5288237106674503</v>
      </c>
      <c r="V4" s="26">
        <v>5.095315447684631</v>
      </c>
      <c r="W4" s="26">
        <v>5.2174839651008851</v>
      </c>
      <c r="X4" s="26">
        <v>5.2429988693458967</v>
      </c>
      <c r="Y4" s="26">
        <v>4.9015495415238082</v>
      </c>
      <c r="Z4" s="26">
        <v>4.8625194427878116</v>
      </c>
      <c r="AA4" s="26">
        <v>5.254511871187785</v>
      </c>
      <c r="AB4" s="26">
        <v>5.3624875908799519</v>
      </c>
      <c r="AC4" s="26">
        <v>5.5694102685310529</v>
      </c>
      <c r="AD4" s="26">
        <v>5.4619988829675812</v>
      </c>
      <c r="AE4" s="26">
        <v>6.8927012295035217</v>
      </c>
      <c r="AF4" s="26">
        <v>7.1661762528429014</v>
      </c>
      <c r="AG4" s="26">
        <v>7.5308965573967672</v>
      </c>
      <c r="AH4" s="26">
        <v>7.7061284327547028</v>
      </c>
      <c r="AI4" s="26">
        <v>5.9253629275822126</v>
      </c>
      <c r="AJ4" s="26">
        <v>5.5789560492500323</v>
      </c>
      <c r="AK4" s="26">
        <v>4.8741027407912796</v>
      </c>
      <c r="AL4" s="26">
        <v>4.4808940178970715</v>
      </c>
      <c r="AM4" s="26">
        <v>4.2660115505129363</v>
      </c>
      <c r="AN4" s="26">
        <v>4.358394792478224</v>
      </c>
      <c r="AO4" s="26">
        <v>4.5582495266188277</v>
      </c>
      <c r="AP4" s="26">
        <v>5.0833990470700661</v>
      </c>
      <c r="AQ4" s="26">
        <v>5.5201391742435781</v>
      </c>
      <c r="AR4" s="26">
        <v>5.7330365066574807</v>
      </c>
    </row>
    <row r="5" spans="1:50" x14ac:dyDescent="0.2">
      <c r="A5" s="25" t="s">
        <v>27</v>
      </c>
      <c r="B5" s="25" t="s">
        <v>178</v>
      </c>
      <c r="C5" s="26">
        <v>-4.7264781139200371</v>
      </c>
      <c r="D5" s="26">
        <v>-4.285545376113479</v>
      </c>
      <c r="E5" s="26">
        <v>-5.7694044931571522</v>
      </c>
      <c r="F5" s="26">
        <v>-6.0346339747231532</v>
      </c>
      <c r="G5" s="26">
        <v>-3.8500172579412135</v>
      </c>
      <c r="H5" s="26">
        <v>-1.1852420832840158</v>
      </c>
      <c r="I5" s="26">
        <v>0.86059118840970239</v>
      </c>
      <c r="J5" s="26">
        <v>1.6843894003278419</v>
      </c>
      <c r="K5" s="26">
        <v>2.4625304206516629</v>
      </c>
      <c r="L5" s="26">
        <v>1.6884259659359993</v>
      </c>
      <c r="M5" s="26">
        <v>1.0121555151784296</v>
      </c>
      <c r="N5" s="26">
        <v>1.3810740860387716</v>
      </c>
      <c r="O5" s="26">
        <v>0.5370755906504181</v>
      </c>
      <c r="P5" s="26">
        <v>-0.11148813532932245</v>
      </c>
      <c r="Q5" s="26">
        <v>0.65380938706056835</v>
      </c>
      <c r="R5" s="26">
        <v>0.95146241897826744</v>
      </c>
      <c r="S5" s="26">
        <v>0.33238709502735819</v>
      </c>
      <c r="T5" s="26">
        <v>1.312982791199131</v>
      </c>
      <c r="U5" s="26">
        <v>1.9647901650550068</v>
      </c>
      <c r="V5" s="26">
        <v>2.2830523338518462</v>
      </c>
      <c r="W5" s="26">
        <v>3.9351789665457213</v>
      </c>
      <c r="X5" s="26">
        <v>3.6290709707062287</v>
      </c>
      <c r="Y5" s="26">
        <v>4.1047065623557852</v>
      </c>
      <c r="Z5" s="26">
        <v>3.9573408103335082</v>
      </c>
      <c r="AA5" s="26">
        <v>2.4663875614302002</v>
      </c>
      <c r="AB5" s="26">
        <v>1.7387206923452601</v>
      </c>
      <c r="AC5" s="26">
        <v>0.49387569527032404</v>
      </c>
      <c r="AD5" s="26">
        <v>1.2993041912052909</v>
      </c>
      <c r="AE5" s="26">
        <v>0.35483887238283263</v>
      </c>
      <c r="AF5" s="26">
        <v>0.55743655116033075</v>
      </c>
      <c r="AG5" s="26">
        <v>0.27685541280896953</v>
      </c>
      <c r="AH5" s="26">
        <v>0.37548092060478666</v>
      </c>
      <c r="AI5" s="26">
        <v>0.69626940475706611</v>
      </c>
      <c r="AJ5" s="26">
        <v>0.9490576504285313</v>
      </c>
      <c r="AK5" s="26">
        <v>0.81358653712237849</v>
      </c>
      <c r="AL5" s="26">
        <v>0.65763638276503311</v>
      </c>
      <c r="AM5" s="26">
        <v>-4.0984040297296076E-2</v>
      </c>
      <c r="AN5" s="26">
        <v>-0.10860009718261399</v>
      </c>
      <c r="AO5" s="26">
        <v>-0.81898454161060519</v>
      </c>
      <c r="AP5" s="26">
        <v>-1.3116974517879418</v>
      </c>
      <c r="AQ5" s="26">
        <v>-0.41276076390759719</v>
      </c>
      <c r="AR5" s="32">
        <v>-1.0179378285752119</v>
      </c>
      <c r="AX5" s="28"/>
    </row>
    <row r="6" spans="1:50" x14ac:dyDescent="0.2">
      <c r="A6" s="25" t="s">
        <v>44</v>
      </c>
      <c r="B6" s="25" t="s">
        <v>185</v>
      </c>
      <c r="C6" s="26">
        <v>-6.8583006012837355</v>
      </c>
      <c r="D6" s="26">
        <v>-6.5833792291373943</v>
      </c>
      <c r="E6" s="26">
        <v>-7.7892076038633737</v>
      </c>
      <c r="F6" s="26">
        <v>-8.3405637090028346</v>
      </c>
      <c r="G6" s="26">
        <v>-6.088087115311752</v>
      </c>
      <c r="H6" s="26">
        <v>-3.0635179838921487</v>
      </c>
      <c r="I6" s="26">
        <v>-1.2308903724122606</v>
      </c>
      <c r="J6" s="26">
        <v>0.61252849372731044</v>
      </c>
      <c r="K6" s="26">
        <v>1.2704262199316096</v>
      </c>
      <c r="L6" s="26">
        <v>0.53041125333763051</v>
      </c>
      <c r="M6" s="26">
        <v>0.90465566721339918</v>
      </c>
      <c r="N6" s="26">
        <v>1.2372188909631714</v>
      </c>
      <c r="O6" s="26">
        <v>0.7762798289291325</v>
      </c>
      <c r="P6" s="26">
        <v>0.17813586529931144</v>
      </c>
      <c r="Q6" s="26">
        <v>0.38544432089303182</v>
      </c>
      <c r="R6" s="26">
        <v>0.83855632464236018</v>
      </c>
      <c r="S6" s="26">
        <v>0.62833502425541354</v>
      </c>
      <c r="T6" s="26">
        <v>2.5013395775510832</v>
      </c>
      <c r="U6" s="26">
        <v>4.1547293981780058</v>
      </c>
      <c r="V6" s="26">
        <v>4.8672271232203013</v>
      </c>
      <c r="W6" s="26">
        <v>6.714547694457683</v>
      </c>
      <c r="X6" s="26">
        <v>6.4197793784524269</v>
      </c>
      <c r="Y6" s="26">
        <v>6.3022159187047189</v>
      </c>
      <c r="Z6" s="26">
        <v>6.3204683284074044</v>
      </c>
      <c r="AA6" s="26">
        <v>4.936445112542696</v>
      </c>
      <c r="AB6" s="26">
        <v>3.9922204014662697</v>
      </c>
      <c r="AC6" s="26">
        <v>3.4886933712573884</v>
      </c>
      <c r="AD6" s="26">
        <v>4.1592029636325032</v>
      </c>
      <c r="AE6" s="26">
        <v>4.8633593723376753</v>
      </c>
      <c r="AF6" s="26">
        <v>5.8778346671324426</v>
      </c>
      <c r="AG6" s="26">
        <v>5.8678957070680733</v>
      </c>
      <c r="AH6" s="26">
        <v>6.2248577220627119</v>
      </c>
      <c r="AI6" s="26">
        <v>5.9955437981419166</v>
      </c>
      <c r="AJ6" s="26">
        <v>6.2468759485595253</v>
      </c>
      <c r="AK6" s="26">
        <v>5.9014322249743723</v>
      </c>
      <c r="AL6" s="26">
        <v>3.5885856748326956</v>
      </c>
      <c r="AM6" s="26">
        <v>2.7693531157558224</v>
      </c>
      <c r="AN6" s="26">
        <v>2.8456005832832014</v>
      </c>
      <c r="AO6" s="26">
        <v>1.4881196756455641</v>
      </c>
      <c r="AP6" s="26">
        <v>1.9348881930739852</v>
      </c>
      <c r="AQ6" s="26">
        <v>3.0622100072552954</v>
      </c>
      <c r="AR6" s="26">
        <v>1.7997273801262113</v>
      </c>
      <c r="AS6" s="26"/>
      <c r="AX6" s="28"/>
    </row>
  </sheetData>
  <pageMargins left="0.7" right="0.7" top="0.75" bottom="0.75" header="0.3" footer="0.3"/>
  <pageSetup paperSize="9" scale="9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45"/>
  <dimension ref="A1:AR7"/>
  <sheetViews>
    <sheetView showGridLines="0" zoomScaleNormal="100" workbookViewId="0">
      <pane xSplit="2" ySplit="3" topLeftCell="AP4" activePane="bottomRight" state="frozen"/>
      <selection activeCell="CS14" sqref="CS14"/>
      <selection pane="topRight" activeCell="CS14" sqref="CS14"/>
      <selection pane="bottomLeft" activeCell="CS14" sqref="CS14"/>
      <selection pane="bottomRight" activeCell="BC5" sqref="BC5"/>
    </sheetView>
  </sheetViews>
  <sheetFormatPr defaultRowHeight="12" x14ac:dyDescent="0.2"/>
  <cols>
    <col min="1" max="1" width="24.85546875" style="1" bestFit="1" customWidth="1"/>
    <col min="2" max="2" width="10.140625" style="1" bestFit="1" customWidth="1"/>
    <col min="3" max="3" width="12.5703125" style="1" bestFit="1" customWidth="1"/>
    <col min="4" max="10" width="12" style="1" bestFit="1" customWidth="1"/>
    <col min="11" max="19" width="12.5703125" style="1" bestFit="1" customWidth="1"/>
    <col min="20" max="21" width="12" style="1" bestFit="1" customWidth="1"/>
    <col min="22" max="26" width="12.5703125" style="1" bestFit="1" customWidth="1"/>
    <col min="27" max="27" width="12" style="1" bestFit="1" customWidth="1"/>
    <col min="28" max="29" width="12.5703125" style="1" bestFit="1" customWidth="1"/>
    <col min="30" max="30" width="12" style="1" bestFit="1" customWidth="1"/>
    <col min="31" max="31" width="12.5703125" style="1" bestFit="1" customWidth="1"/>
    <col min="32" max="32" width="12" style="1" bestFit="1" customWidth="1"/>
    <col min="33" max="35" width="12.5703125" style="1" bestFit="1" customWidth="1"/>
    <col min="36" max="41" width="12" style="1" bestFit="1" customWidth="1"/>
    <col min="42" max="43" width="9.85546875" style="1" bestFit="1" customWidth="1"/>
    <col min="44" max="16384" width="9.140625" style="1"/>
  </cols>
  <sheetData>
    <row r="1" spans="1:44" x14ac:dyDescent="0.2">
      <c r="C1" s="4">
        <v>39538</v>
      </c>
      <c r="D1" s="4">
        <v>39629</v>
      </c>
      <c r="E1" s="4">
        <v>39721</v>
      </c>
      <c r="F1" s="4">
        <v>39813</v>
      </c>
      <c r="G1" s="4">
        <v>39903</v>
      </c>
      <c r="H1" s="4">
        <v>39994</v>
      </c>
      <c r="I1" s="4">
        <v>40086</v>
      </c>
      <c r="J1" s="4">
        <v>40178</v>
      </c>
      <c r="K1" s="4">
        <v>40268</v>
      </c>
      <c r="L1" s="4">
        <v>40359</v>
      </c>
      <c r="M1" s="4">
        <v>40451</v>
      </c>
      <c r="N1" s="4">
        <v>40543</v>
      </c>
      <c r="O1" s="4">
        <v>40633</v>
      </c>
      <c r="P1" s="4">
        <v>40724</v>
      </c>
      <c r="Q1" s="4">
        <v>40816</v>
      </c>
      <c r="R1" s="4">
        <v>40908</v>
      </c>
      <c r="S1" s="4">
        <v>40999</v>
      </c>
      <c r="T1" s="4">
        <v>41090</v>
      </c>
      <c r="U1" s="4">
        <v>41182</v>
      </c>
      <c r="V1" s="4">
        <v>41274</v>
      </c>
      <c r="W1" s="4">
        <v>41364</v>
      </c>
      <c r="X1" s="4">
        <v>41455</v>
      </c>
      <c r="Y1" s="4">
        <v>41547</v>
      </c>
      <c r="Z1" s="4">
        <v>41639</v>
      </c>
      <c r="AA1" s="4">
        <v>41729</v>
      </c>
      <c r="AB1" s="4">
        <v>41820</v>
      </c>
      <c r="AC1" s="4">
        <v>41912</v>
      </c>
      <c r="AD1" s="4">
        <v>42004</v>
      </c>
      <c r="AE1" s="4">
        <v>42094</v>
      </c>
      <c r="AF1" s="4">
        <v>42185</v>
      </c>
      <c r="AG1" s="4">
        <v>42277</v>
      </c>
      <c r="AH1" s="4">
        <v>42369</v>
      </c>
      <c r="AI1" s="4">
        <v>42460</v>
      </c>
      <c r="AJ1" s="4">
        <v>42551</v>
      </c>
      <c r="AK1" s="4">
        <v>42643</v>
      </c>
      <c r="AL1" s="4">
        <v>42735</v>
      </c>
      <c r="AM1" s="4">
        <v>42825</v>
      </c>
      <c r="AN1" s="4">
        <v>42916</v>
      </c>
      <c r="AO1" s="4">
        <v>43008</v>
      </c>
      <c r="AP1" s="4">
        <v>43100</v>
      </c>
      <c r="AQ1" s="4">
        <v>43190</v>
      </c>
      <c r="AR1" s="4">
        <v>43281</v>
      </c>
    </row>
    <row r="2" spans="1:44" x14ac:dyDescent="0.2">
      <c r="A2" s="2" t="s">
        <v>82</v>
      </c>
      <c r="B2" s="2"/>
      <c r="C2" s="1" t="s">
        <v>21</v>
      </c>
      <c r="D2" s="1" t="s">
        <v>13</v>
      </c>
      <c r="E2" s="1" t="s">
        <v>18</v>
      </c>
      <c r="F2" s="1" t="s">
        <v>19</v>
      </c>
      <c r="G2" s="1" t="s">
        <v>22</v>
      </c>
      <c r="H2" s="1" t="s">
        <v>13</v>
      </c>
      <c r="I2" s="1" t="s">
        <v>18</v>
      </c>
      <c r="J2" s="1" t="s">
        <v>19</v>
      </c>
      <c r="K2" s="1" t="s">
        <v>26</v>
      </c>
      <c r="L2" s="1" t="s">
        <v>13</v>
      </c>
      <c r="M2" s="1" t="s">
        <v>18</v>
      </c>
      <c r="N2" s="1" t="s">
        <v>19</v>
      </c>
      <c r="O2" s="1" t="s">
        <v>23</v>
      </c>
      <c r="P2" s="1" t="s">
        <v>13</v>
      </c>
      <c r="Q2" s="1" t="s">
        <v>18</v>
      </c>
      <c r="R2" s="1" t="s">
        <v>19</v>
      </c>
      <c r="S2" s="1" t="s">
        <v>24</v>
      </c>
      <c r="T2" s="1" t="s">
        <v>13</v>
      </c>
      <c r="U2" s="1" t="s">
        <v>18</v>
      </c>
      <c r="V2" s="1" t="s">
        <v>19</v>
      </c>
      <c r="W2" s="1" t="s">
        <v>25</v>
      </c>
      <c r="X2" s="1" t="s">
        <v>13</v>
      </c>
      <c r="Y2" s="1" t="s">
        <v>18</v>
      </c>
      <c r="Z2" s="1" t="s">
        <v>19</v>
      </c>
      <c r="AA2" s="1" t="s">
        <v>50</v>
      </c>
      <c r="AB2" s="1" t="s">
        <v>13</v>
      </c>
      <c r="AC2" s="1" t="s">
        <v>18</v>
      </c>
      <c r="AD2" s="1" t="s">
        <v>19</v>
      </c>
      <c r="AE2" s="1" t="s">
        <v>87</v>
      </c>
      <c r="AF2" s="1" t="s">
        <v>13</v>
      </c>
      <c r="AG2" s="1" t="s">
        <v>18</v>
      </c>
      <c r="AH2" s="1" t="s">
        <v>19</v>
      </c>
      <c r="AI2" s="1" t="s">
        <v>93</v>
      </c>
      <c r="AJ2" s="1" t="s">
        <v>13</v>
      </c>
      <c r="AK2" s="1" t="s">
        <v>18</v>
      </c>
      <c r="AL2" s="1" t="s">
        <v>19</v>
      </c>
      <c r="AM2" s="1" t="s">
        <v>109</v>
      </c>
      <c r="AN2" s="1" t="s">
        <v>13</v>
      </c>
      <c r="AO2" s="1" t="s">
        <v>18</v>
      </c>
      <c r="AP2" s="25" t="s">
        <v>19</v>
      </c>
      <c r="AQ2" s="1" t="s">
        <v>196</v>
      </c>
      <c r="AR2" s="1" t="s">
        <v>13</v>
      </c>
    </row>
    <row r="3" spans="1:44" x14ac:dyDescent="0.2">
      <c r="C3" s="2" t="s">
        <v>57</v>
      </c>
      <c r="D3" s="2" t="s">
        <v>52</v>
      </c>
      <c r="E3" s="2" t="s">
        <v>53</v>
      </c>
      <c r="F3" s="2" t="s">
        <v>54</v>
      </c>
      <c r="G3" s="2" t="s">
        <v>58</v>
      </c>
      <c r="H3" s="2" t="s">
        <v>52</v>
      </c>
      <c r="I3" s="2" t="s">
        <v>53</v>
      </c>
      <c r="J3" s="2" t="s">
        <v>54</v>
      </c>
      <c r="K3" s="2" t="s">
        <v>59</v>
      </c>
      <c r="L3" s="2" t="s">
        <v>52</v>
      </c>
      <c r="M3" s="2" t="s">
        <v>53</v>
      </c>
      <c r="N3" s="2" t="s">
        <v>54</v>
      </c>
      <c r="O3" s="2" t="s">
        <v>60</v>
      </c>
      <c r="P3" s="2" t="s">
        <v>52</v>
      </c>
      <c r="Q3" s="2" t="s">
        <v>53</v>
      </c>
      <c r="R3" s="2" t="s">
        <v>54</v>
      </c>
      <c r="S3" s="2" t="s">
        <v>61</v>
      </c>
      <c r="T3" s="2" t="s">
        <v>52</v>
      </c>
      <c r="U3" s="2" t="s">
        <v>53</v>
      </c>
      <c r="V3" s="2" t="s">
        <v>54</v>
      </c>
      <c r="W3" s="2" t="s">
        <v>62</v>
      </c>
      <c r="X3" s="2" t="s">
        <v>52</v>
      </c>
      <c r="Y3" s="2" t="s">
        <v>53</v>
      </c>
      <c r="Z3" s="2" t="s">
        <v>54</v>
      </c>
      <c r="AA3" s="2" t="s">
        <v>63</v>
      </c>
      <c r="AB3" s="2" t="s">
        <v>52</v>
      </c>
      <c r="AC3" s="2" t="s">
        <v>53</v>
      </c>
      <c r="AD3" s="2" t="s">
        <v>54</v>
      </c>
      <c r="AE3" s="2" t="s">
        <v>80</v>
      </c>
      <c r="AF3" s="2" t="s">
        <v>52</v>
      </c>
      <c r="AG3" s="2" t="s">
        <v>53</v>
      </c>
      <c r="AH3" s="2" t="s">
        <v>54</v>
      </c>
      <c r="AI3" s="2" t="s">
        <v>98</v>
      </c>
      <c r="AJ3" s="2" t="s">
        <v>52</v>
      </c>
      <c r="AK3" s="12" t="s">
        <v>53</v>
      </c>
      <c r="AL3" s="2" t="s">
        <v>54</v>
      </c>
      <c r="AM3" s="2" t="s">
        <v>130</v>
      </c>
      <c r="AN3" s="1" t="s">
        <v>52</v>
      </c>
      <c r="AO3" s="1" t="s">
        <v>53</v>
      </c>
      <c r="AP3" s="2" t="s">
        <v>54</v>
      </c>
      <c r="AQ3" s="2" t="s">
        <v>197</v>
      </c>
      <c r="AR3" s="1" t="s">
        <v>52</v>
      </c>
    </row>
    <row r="4" spans="1:44" s="2" customFormat="1" x14ac:dyDescent="0.2">
      <c r="A4" s="2" t="s">
        <v>75</v>
      </c>
      <c r="B4" s="2" t="s">
        <v>129</v>
      </c>
      <c r="C4" s="19">
        <v>0.12933953848728236</v>
      </c>
      <c r="D4" s="19">
        <v>-5.1759477406874345E-2</v>
      </c>
      <c r="E4" s="19">
        <v>-7.6003408255268676E-2</v>
      </c>
      <c r="F4" s="19">
        <v>1.2578847616817583</v>
      </c>
      <c r="G4" s="19">
        <v>1.4852447843670005</v>
      </c>
      <c r="H4" s="19">
        <v>1.4527342895889142</v>
      </c>
      <c r="I4" s="19">
        <v>2.2711168137345696</v>
      </c>
      <c r="J4" s="19">
        <v>2.2885719149597938</v>
      </c>
      <c r="K4" s="19">
        <v>2.2788965531056524</v>
      </c>
      <c r="L4" s="19">
        <v>3.4625381027796185</v>
      </c>
      <c r="M4" s="19">
        <v>3.2771817130509917</v>
      </c>
      <c r="N4" s="19">
        <v>3.0485063455734669</v>
      </c>
      <c r="O4" s="19">
        <v>4.7231020764698819</v>
      </c>
      <c r="P4" s="19">
        <v>3.8141092370178971</v>
      </c>
      <c r="Q4" s="19">
        <v>4.472008156350495</v>
      </c>
      <c r="R4" s="19">
        <v>4.6936525337602442</v>
      </c>
      <c r="S4" s="19">
        <v>3.781039339678558</v>
      </c>
      <c r="T4" s="19">
        <v>4.8449374355180996</v>
      </c>
      <c r="U4" s="19">
        <v>4.7519506691664386</v>
      </c>
      <c r="V4" s="19">
        <v>5.0620794007422543</v>
      </c>
      <c r="W4" s="19">
        <v>4.9198617244946981</v>
      </c>
      <c r="X4" s="19">
        <v>5.1072163865451037</v>
      </c>
      <c r="Y4" s="19">
        <v>4.785076725517122</v>
      </c>
      <c r="Z4" s="19">
        <v>5.2396438139401846</v>
      </c>
      <c r="AA4" s="19">
        <v>5.2034470782501856</v>
      </c>
      <c r="AB4" s="19">
        <v>5.1611045600328698</v>
      </c>
      <c r="AC4" s="19">
        <v>5.1979257283188742</v>
      </c>
      <c r="AD4" s="19">
        <v>4.7854515112521572</v>
      </c>
      <c r="AE4" s="19">
        <v>5.5285005877413802</v>
      </c>
      <c r="AF4" s="19">
        <v>4.8848202974996555</v>
      </c>
      <c r="AG4" s="19">
        <v>5.7718109259745969</v>
      </c>
      <c r="AH4" s="19">
        <v>5.0359044892703375</v>
      </c>
      <c r="AI4" s="19">
        <v>5.2852447825913842</v>
      </c>
      <c r="AJ4" s="19">
        <v>4.8142311339485087</v>
      </c>
      <c r="AK4" s="19">
        <v>4.3995879377828508</v>
      </c>
      <c r="AL4" s="19">
        <v>4.4449367876921286</v>
      </c>
      <c r="AM4" s="19">
        <v>4.2360419494955819</v>
      </c>
      <c r="AN4" s="19">
        <v>5.0738919110590492</v>
      </c>
      <c r="AO4" s="19">
        <v>5.0616807218279831</v>
      </c>
      <c r="AP4" s="19">
        <v>5.753855081720622</v>
      </c>
      <c r="AQ4" s="19">
        <v>5.6732111977495929</v>
      </c>
      <c r="AR4" s="19">
        <v>5.8064015715209543</v>
      </c>
    </row>
    <row r="5" spans="1:44" s="2" customFormat="1" x14ac:dyDescent="0.2">
      <c r="A5" s="2" t="s">
        <v>76</v>
      </c>
      <c r="B5" s="2" t="s">
        <v>164</v>
      </c>
      <c r="C5" s="19">
        <v>5.4506798945530575</v>
      </c>
      <c r="D5" s="19">
        <v>4.8859261539950731</v>
      </c>
      <c r="E5" s="19">
        <v>5.1224595148967289</v>
      </c>
      <c r="F5" s="19">
        <v>5.4243489342404692</v>
      </c>
      <c r="G5" s="19">
        <v>2.5023871271503175</v>
      </c>
      <c r="H5" s="19">
        <v>1.1173059195920096</v>
      </c>
      <c r="I5" s="19">
        <v>2.1339947437152897</v>
      </c>
      <c r="J5" s="19">
        <v>2.3379481800629391</v>
      </c>
      <c r="K5" s="19">
        <v>1.9788521060209532</v>
      </c>
      <c r="L5" s="19">
        <v>2.4674385557899918</v>
      </c>
      <c r="M5" s="19">
        <v>2.4199521389346961</v>
      </c>
      <c r="N5" s="19">
        <v>1.7312641211972419</v>
      </c>
      <c r="O5" s="19">
        <v>3.5259494027625458</v>
      </c>
      <c r="P5" s="19">
        <v>2.5108035804922242</v>
      </c>
      <c r="Q5" s="19">
        <v>2.9577973995800058</v>
      </c>
      <c r="R5" s="19">
        <v>3.3449371376302341</v>
      </c>
      <c r="S5" s="19">
        <v>1.7697043442712692</v>
      </c>
      <c r="T5" s="19">
        <v>3.2913997225007146</v>
      </c>
      <c r="U5" s="19">
        <v>3.0219535161137312</v>
      </c>
      <c r="V5" s="19">
        <v>3.395078231257012</v>
      </c>
      <c r="W5" s="19">
        <v>3.5482140763615861</v>
      </c>
      <c r="X5" s="19">
        <v>3.4699818203168524</v>
      </c>
      <c r="Y5" s="19">
        <v>3.5193139599957424</v>
      </c>
      <c r="Z5" s="19">
        <v>3.6645491483065928</v>
      </c>
      <c r="AA5" s="19">
        <v>4.1689968858403477</v>
      </c>
      <c r="AB5" s="19">
        <v>4.0870522587587228</v>
      </c>
      <c r="AC5" s="19">
        <v>4.2426273666409493</v>
      </c>
      <c r="AD5" s="19">
        <v>3.9588980258390185</v>
      </c>
      <c r="AE5" s="19">
        <v>4.4947170422513745</v>
      </c>
      <c r="AF5" s="19">
        <v>3.8136449536179171</v>
      </c>
      <c r="AG5" s="19">
        <v>4.4056152092883476</v>
      </c>
      <c r="AH5" s="19">
        <v>4.2668479945355244</v>
      </c>
      <c r="AI5" s="19">
        <v>4.006267687144625</v>
      </c>
      <c r="AJ5" s="19">
        <v>4.6382003418981261</v>
      </c>
      <c r="AK5" s="19">
        <v>4.2432455060233867</v>
      </c>
      <c r="AL5" s="19">
        <v>4.766419848824099</v>
      </c>
      <c r="AM5" s="19">
        <v>4.8549236984189372</v>
      </c>
      <c r="AN5" s="19">
        <v>4.9558727982713453</v>
      </c>
      <c r="AO5" s="19">
        <v>5.0121271012514601</v>
      </c>
      <c r="AP5" s="19">
        <v>6.8642011651722861</v>
      </c>
      <c r="AQ5" s="19">
        <v>6.7633541681396654</v>
      </c>
      <c r="AR5" s="19">
        <v>7.1741056529589065</v>
      </c>
    </row>
    <row r="6" spans="1:44" s="2" customFormat="1" x14ac:dyDescent="0.2">
      <c r="A6" s="2" t="s">
        <v>77</v>
      </c>
      <c r="B6" s="2" t="s">
        <v>186</v>
      </c>
      <c r="C6" s="19">
        <v>5.7945188344326342</v>
      </c>
      <c r="D6" s="19">
        <v>5.7164154014337685</v>
      </c>
      <c r="E6" s="19">
        <v>5.96791035859279</v>
      </c>
      <c r="F6" s="19">
        <v>3.6221518649840196</v>
      </c>
      <c r="G6" s="19">
        <v>0.51422926609258002</v>
      </c>
      <c r="H6" s="19">
        <v>0.4344106772002399</v>
      </c>
      <c r="I6" s="19">
        <v>-2.9790316329048418E-2</v>
      </c>
      <c r="J6" s="19">
        <v>-4.2037587735453963E-2</v>
      </c>
      <c r="K6" s="19">
        <v>-0.17442850179040043</v>
      </c>
      <c r="L6" s="19">
        <v>-0.89021311215177668</v>
      </c>
      <c r="M6" s="19">
        <v>-0.8470858399076473</v>
      </c>
      <c r="N6" s="19">
        <v>-1.0998197811742767</v>
      </c>
      <c r="O6" s="19">
        <v>-1.3574434107875073</v>
      </c>
      <c r="P6" s="19">
        <v>-1.1272892976917097</v>
      </c>
      <c r="Q6" s="19">
        <v>-1.2409431377172688</v>
      </c>
      <c r="R6" s="19">
        <v>-1.3387169784618433</v>
      </c>
      <c r="S6" s="19">
        <v>-1.3733740112533819</v>
      </c>
      <c r="T6" s="19">
        <v>-1.4055878726992079</v>
      </c>
      <c r="U6" s="19">
        <v>-1.6748832032178036</v>
      </c>
      <c r="V6" s="19">
        <v>-1.4459010750746115</v>
      </c>
      <c r="W6" s="19">
        <v>-1.4656840507507352</v>
      </c>
      <c r="X6" s="19">
        <v>-1.4296550453754366</v>
      </c>
      <c r="Y6" s="19">
        <v>-1.2183680019422405</v>
      </c>
      <c r="Z6" s="19">
        <v>-1.4920036478898402</v>
      </c>
      <c r="AA6" s="19">
        <v>-1.0147723815730991</v>
      </c>
      <c r="AB6" s="19">
        <v>-0.98029822235571951</v>
      </c>
      <c r="AC6" s="19">
        <v>-0.79483888875887443</v>
      </c>
      <c r="AD6" s="19">
        <v>-0.65864642040964549</v>
      </c>
      <c r="AE6" s="19">
        <v>-0.93891262174756929</v>
      </c>
      <c r="AF6" s="19">
        <v>-1.0755790000516914</v>
      </c>
      <c r="AG6" s="19">
        <v>-1.1049027785591832</v>
      </c>
      <c r="AH6" s="19">
        <v>-1.1097546839257173</v>
      </c>
      <c r="AI6" s="19">
        <v>-0.68466822408638028</v>
      </c>
      <c r="AJ6" s="19">
        <v>6.3975534663331238E-2</v>
      </c>
      <c r="AK6" s="19">
        <v>0.40062942342320051</v>
      </c>
      <c r="AL6" s="19">
        <v>1.3258585108944176</v>
      </c>
      <c r="AM6" s="19">
        <v>0.90413194639501759</v>
      </c>
      <c r="AN6" s="19">
        <v>0.54965401713423101</v>
      </c>
      <c r="AO6" s="19">
        <v>0.61197777593080538</v>
      </c>
      <c r="AP6" s="19">
        <v>0.25492036878915053</v>
      </c>
      <c r="AQ6" s="19">
        <v>0.71559440405270625</v>
      </c>
      <c r="AR6" s="19">
        <v>1.0576662252403586</v>
      </c>
    </row>
    <row r="7" spans="1:44" s="2" customFormat="1" x14ac:dyDescent="0.2"/>
  </sheetData>
  <pageMargins left="0.7" right="0.7" top="0.75" bottom="0.75" header="0.3" footer="0.3"/>
  <pageSetup paperSize="9" scale="95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47"/>
  <dimension ref="A1:AR12"/>
  <sheetViews>
    <sheetView showGridLines="0" zoomScaleNormal="100" workbookViewId="0">
      <pane xSplit="2" ySplit="2" topLeftCell="AK3" activePane="bottomRight" state="frozen"/>
      <selection activeCell="CS14" sqref="CS14"/>
      <selection pane="topRight" activeCell="CS14" sqref="CS14"/>
      <selection pane="bottomLeft" activeCell="CS14" sqref="CS14"/>
      <selection pane="bottomRight" activeCell="AP26" sqref="AP26"/>
    </sheetView>
  </sheetViews>
  <sheetFormatPr defaultRowHeight="12" x14ac:dyDescent="0.2"/>
  <cols>
    <col min="1" max="1" width="23" style="1" bestFit="1" customWidth="1"/>
    <col min="2" max="2" width="23" style="1" customWidth="1"/>
    <col min="3" max="16384" width="9.140625" style="1"/>
  </cols>
  <sheetData>
    <row r="1" spans="1:44" x14ac:dyDescent="0.2">
      <c r="A1" s="1" t="s">
        <v>124</v>
      </c>
      <c r="C1" s="1" t="s">
        <v>21</v>
      </c>
      <c r="D1" s="1" t="s">
        <v>13</v>
      </c>
      <c r="E1" s="1" t="s">
        <v>18</v>
      </c>
      <c r="F1" s="1" t="s">
        <v>19</v>
      </c>
      <c r="G1" s="1" t="s">
        <v>22</v>
      </c>
      <c r="H1" s="1" t="s">
        <v>13</v>
      </c>
      <c r="I1" s="1" t="s">
        <v>18</v>
      </c>
      <c r="J1" s="1" t="s">
        <v>19</v>
      </c>
      <c r="K1" s="1" t="s">
        <v>26</v>
      </c>
      <c r="L1" s="1" t="s">
        <v>13</v>
      </c>
      <c r="M1" s="1" t="s">
        <v>18</v>
      </c>
      <c r="N1" s="1" t="s">
        <v>19</v>
      </c>
      <c r="O1" s="1" t="s">
        <v>23</v>
      </c>
      <c r="P1" s="1" t="s">
        <v>13</v>
      </c>
      <c r="Q1" s="1" t="s">
        <v>18</v>
      </c>
      <c r="R1" s="1" t="s">
        <v>19</v>
      </c>
      <c r="S1" s="1" t="s">
        <v>24</v>
      </c>
      <c r="T1" s="1" t="s">
        <v>13</v>
      </c>
      <c r="U1" s="1" t="s">
        <v>18</v>
      </c>
      <c r="V1" s="1" t="s">
        <v>19</v>
      </c>
      <c r="W1" s="1" t="s">
        <v>25</v>
      </c>
      <c r="X1" s="1" t="s">
        <v>13</v>
      </c>
      <c r="Y1" s="1" t="s">
        <v>18</v>
      </c>
      <c r="Z1" s="1" t="s">
        <v>19</v>
      </c>
      <c r="AA1" s="1" t="s">
        <v>50</v>
      </c>
      <c r="AB1" s="1" t="s">
        <v>13</v>
      </c>
      <c r="AC1" s="1" t="s">
        <v>18</v>
      </c>
      <c r="AD1" s="1" t="s">
        <v>19</v>
      </c>
      <c r="AE1" s="1" t="s">
        <v>87</v>
      </c>
      <c r="AF1" s="1" t="s">
        <v>13</v>
      </c>
      <c r="AG1" s="1" t="s">
        <v>18</v>
      </c>
      <c r="AH1" s="1" t="s">
        <v>19</v>
      </c>
      <c r="AI1" s="1" t="s">
        <v>93</v>
      </c>
      <c r="AJ1" s="1" t="s">
        <v>13</v>
      </c>
      <c r="AK1" s="1" t="s">
        <v>18</v>
      </c>
      <c r="AL1" s="1" t="s">
        <v>19</v>
      </c>
      <c r="AM1" s="1" t="s">
        <v>109</v>
      </c>
      <c r="AN1" s="1" t="s">
        <v>13</v>
      </c>
      <c r="AO1" s="1" t="s">
        <v>18</v>
      </c>
      <c r="AP1" s="25" t="s">
        <v>19</v>
      </c>
      <c r="AQ1" s="1" t="s">
        <v>196</v>
      </c>
      <c r="AR1" s="1" t="s">
        <v>13</v>
      </c>
    </row>
    <row r="2" spans="1:44" x14ac:dyDescent="0.2">
      <c r="C2" s="2" t="s">
        <v>57</v>
      </c>
      <c r="D2" s="2" t="s">
        <v>52</v>
      </c>
      <c r="E2" s="2" t="s">
        <v>53</v>
      </c>
      <c r="F2" s="2" t="s">
        <v>54</v>
      </c>
      <c r="G2" s="2" t="s">
        <v>58</v>
      </c>
      <c r="H2" s="2" t="s">
        <v>52</v>
      </c>
      <c r="I2" s="2" t="s">
        <v>53</v>
      </c>
      <c r="J2" s="2" t="s">
        <v>54</v>
      </c>
      <c r="K2" s="2" t="s">
        <v>59</v>
      </c>
      <c r="L2" s="2" t="s">
        <v>52</v>
      </c>
      <c r="M2" s="2" t="s">
        <v>53</v>
      </c>
      <c r="N2" s="2" t="s">
        <v>54</v>
      </c>
      <c r="O2" s="2" t="s">
        <v>60</v>
      </c>
      <c r="P2" s="2" t="s">
        <v>52</v>
      </c>
      <c r="Q2" s="2" t="s">
        <v>53</v>
      </c>
      <c r="R2" s="2" t="s">
        <v>54</v>
      </c>
      <c r="S2" s="2" t="s">
        <v>61</v>
      </c>
      <c r="T2" s="2" t="s">
        <v>52</v>
      </c>
      <c r="U2" s="2" t="s">
        <v>53</v>
      </c>
      <c r="V2" s="2" t="s">
        <v>54</v>
      </c>
      <c r="W2" s="2" t="s">
        <v>62</v>
      </c>
      <c r="X2" s="2" t="s">
        <v>52</v>
      </c>
      <c r="Y2" s="2" t="s">
        <v>53</v>
      </c>
      <c r="Z2" s="2" t="s">
        <v>54</v>
      </c>
      <c r="AA2" s="2" t="s">
        <v>63</v>
      </c>
      <c r="AB2" s="2" t="s">
        <v>52</v>
      </c>
      <c r="AC2" s="2" t="s">
        <v>53</v>
      </c>
      <c r="AD2" s="2" t="s">
        <v>54</v>
      </c>
      <c r="AE2" s="2" t="s">
        <v>80</v>
      </c>
      <c r="AF2" s="2" t="s">
        <v>52</v>
      </c>
      <c r="AG2" s="2" t="s">
        <v>53</v>
      </c>
      <c r="AH2" s="2" t="s">
        <v>54</v>
      </c>
      <c r="AI2" s="2" t="s">
        <v>98</v>
      </c>
      <c r="AJ2" s="2" t="s">
        <v>52</v>
      </c>
      <c r="AK2" s="12" t="s">
        <v>53</v>
      </c>
      <c r="AL2" s="2" t="s">
        <v>54</v>
      </c>
      <c r="AM2" s="2" t="s">
        <v>130</v>
      </c>
      <c r="AN2" s="1" t="s">
        <v>52</v>
      </c>
      <c r="AO2" s="1" t="s">
        <v>53</v>
      </c>
      <c r="AP2" s="2" t="s">
        <v>54</v>
      </c>
      <c r="AQ2" s="2" t="s">
        <v>197</v>
      </c>
      <c r="AR2" s="1" t="s">
        <v>52</v>
      </c>
    </row>
    <row r="3" spans="1:44" x14ac:dyDescent="0.2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 x14ac:dyDescent="0.2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x14ac:dyDescent="0.2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x14ac:dyDescent="0.2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x14ac:dyDescent="0.2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4" x14ac:dyDescent="0.2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4" x14ac:dyDescent="0.2">
      <c r="A9" s="1" t="s">
        <v>207</v>
      </c>
      <c r="B9" s="1" t="s">
        <v>187</v>
      </c>
      <c r="C9" s="7">
        <v>25.326999999999998</v>
      </c>
      <c r="D9" s="7">
        <v>117.16099999999999</v>
      </c>
      <c r="E9" s="7">
        <v>261.84199999999998</v>
      </c>
      <c r="F9" s="7">
        <v>851.28300000000002</v>
      </c>
      <c r="G9" s="7">
        <v>784.76600000000008</v>
      </c>
      <c r="H9" s="7">
        <v>942.10500000000002</v>
      </c>
      <c r="I9" s="7">
        <v>1073.8530000000001</v>
      </c>
      <c r="J9" s="7">
        <v>1228.2850000000001</v>
      </c>
      <c r="K9" s="7">
        <v>1020.3600000000001</v>
      </c>
      <c r="L9" s="7">
        <v>856.15000000000009</v>
      </c>
      <c r="M9" s="7">
        <v>760.72900000000004</v>
      </c>
      <c r="N9" s="7">
        <v>968.02099999999996</v>
      </c>
      <c r="O9" s="7">
        <v>1032.297</v>
      </c>
      <c r="P9" s="7">
        <v>1072.1400000000001</v>
      </c>
      <c r="Q9" s="7">
        <v>1236.9150000000002</v>
      </c>
      <c r="R9" s="7">
        <v>1361.6320000000003</v>
      </c>
      <c r="S9" s="7">
        <v>1236.3980000000004</v>
      </c>
      <c r="T9" s="7">
        <v>1323.1030000000003</v>
      </c>
      <c r="U9" s="7">
        <v>1338.7440000000004</v>
      </c>
      <c r="V9" s="7">
        <v>1520.4750000000004</v>
      </c>
      <c r="W9" s="7">
        <v>1397.9170000000004</v>
      </c>
      <c r="X9" s="7">
        <v>1128.1680000000003</v>
      </c>
      <c r="Y9" s="7">
        <v>725.16200000000026</v>
      </c>
      <c r="Z9" s="7">
        <v>753.29300000000023</v>
      </c>
      <c r="AA9" s="7">
        <v>521.88400000000024</v>
      </c>
      <c r="AB9" s="7">
        <v>472.79900000000021</v>
      </c>
      <c r="AC9" s="7">
        <v>438.92600000000022</v>
      </c>
      <c r="AD9" s="7">
        <v>739.92100000000028</v>
      </c>
      <c r="AE9" s="7">
        <v>799.78900000000033</v>
      </c>
      <c r="AF9" s="7">
        <v>772.35000000000036</v>
      </c>
      <c r="AG9" s="7">
        <v>726.13300000000038</v>
      </c>
      <c r="AH9" s="7">
        <v>1033.4670000000003</v>
      </c>
      <c r="AI9" s="7">
        <v>934.82300000000032</v>
      </c>
      <c r="AJ9" s="7">
        <v>994.79900000000032</v>
      </c>
      <c r="AK9" s="7">
        <v>1028.1790000000003</v>
      </c>
      <c r="AL9" s="7">
        <v>1360.3340000000003</v>
      </c>
      <c r="AM9" s="7">
        <v>1320.5570000000002</v>
      </c>
      <c r="AN9" s="7">
        <v>1528.2360000000003</v>
      </c>
      <c r="AO9" s="7">
        <v>1527.9900000000002</v>
      </c>
      <c r="AP9" s="7">
        <v>1775.2320000000002</v>
      </c>
      <c r="AQ9" s="7">
        <v>1987.8600000000001</v>
      </c>
      <c r="AR9" s="7">
        <v>2238.2710000000002</v>
      </c>
    </row>
    <row r="10" spans="1:44" x14ac:dyDescent="0.2">
      <c r="A10" s="1" t="s">
        <v>206</v>
      </c>
      <c r="B10" s="1" t="s">
        <v>188</v>
      </c>
      <c r="C10" s="7">
        <v>22.215</v>
      </c>
      <c r="D10" s="7">
        <v>32.195999999999998</v>
      </c>
      <c r="E10" s="7">
        <v>3.6549999999999976</v>
      </c>
      <c r="F10" s="7">
        <v>58.993000000000009</v>
      </c>
      <c r="G10" s="7">
        <v>13.608000000000011</v>
      </c>
      <c r="H10" s="7">
        <v>-50.935999999999986</v>
      </c>
      <c r="I10" s="7">
        <v>-124.42299999999997</v>
      </c>
      <c r="J10" s="7">
        <v>-166.27799999999996</v>
      </c>
      <c r="K10" s="7">
        <v>-187.82499999999996</v>
      </c>
      <c r="L10" s="7">
        <v>-188.82699999999997</v>
      </c>
      <c r="M10" s="7">
        <v>-192.03199999999998</v>
      </c>
      <c r="N10" s="7">
        <v>-177.73999999999998</v>
      </c>
      <c r="O10" s="7">
        <v>-169.06299999999999</v>
      </c>
      <c r="P10" s="7">
        <v>-175.678</v>
      </c>
      <c r="Q10" s="7">
        <v>-173.95</v>
      </c>
      <c r="R10" s="7">
        <v>-158.1</v>
      </c>
      <c r="S10" s="7">
        <v>-104.526</v>
      </c>
      <c r="T10" s="7">
        <v>6.4450000000000074</v>
      </c>
      <c r="U10" s="7">
        <v>148.428</v>
      </c>
      <c r="V10" s="7">
        <v>326.61799999999999</v>
      </c>
      <c r="W10" s="7">
        <v>512.14800000000002</v>
      </c>
      <c r="X10" s="7">
        <v>662.178</v>
      </c>
      <c r="Y10" s="7">
        <v>950.43399999999997</v>
      </c>
      <c r="Z10" s="7">
        <v>1068.9769999999999</v>
      </c>
      <c r="AA10" s="7">
        <v>1219.915</v>
      </c>
      <c r="AB10" s="7">
        <v>1364.5070000000001</v>
      </c>
      <c r="AC10" s="7">
        <v>1327.2640000000001</v>
      </c>
      <c r="AD10" s="7">
        <v>1382.4630000000002</v>
      </c>
      <c r="AE10" s="7">
        <v>1506.6970000000001</v>
      </c>
      <c r="AF10" s="7">
        <v>1746.6590000000001</v>
      </c>
      <c r="AG10" s="7">
        <v>1964.404</v>
      </c>
      <c r="AH10" s="7">
        <v>2218.9560000000001</v>
      </c>
      <c r="AI10" s="7">
        <v>2567.788</v>
      </c>
      <c r="AJ10" s="7">
        <v>2790.9</v>
      </c>
      <c r="AK10" s="7">
        <v>2955.2719999999999</v>
      </c>
      <c r="AL10" s="7">
        <v>3246.5099999999998</v>
      </c>
      <c r="AM10" s="7">
        <v>3513.9829999999997</v>
      </c>
      <c r="AN10" s="7">
        <v>3631.9319999999998</v>
      </c>
      <c r="AO10" s="7">
        <v>3835.0709999999999</v>
      </c>
      <c r="AP10" s="7">
        <v>4097.5940000000001</v>
      </c>
      <c r="AQ10" s="7">
        <v>4208.1360000000004</v>
      </c>
      <c r="AR10" s="7">
        <v>4349.76</v>
      </c>
    </row>
    <row r="11" spans="1:44" x14ac:dyDescent="0.2">
      <c r="A11" s="1" t="s">
        <v>209</v>
      </c>
      <c r="B11" s="1" t="s">
        <v>189</v>
      </c>
      <c r="C11" s="7">
        <v>26.164999999999999</v>
      </c>
      <c r="D11" s="7">
        <v>-14.599000000000004</v>
      </c>
      <c r="E11" s="7">
        <v>-38.376000000000005</v>
      </c>
      <c r="F11" s="7">
        <v>-379.04999999999995</v>
      </c>
      <c r="G11" s="7">
        <v>-476.10999999999996</v>
      </c>
      <c r="H11" s="7">
        <v>-540.97899999999993</v>
      </c>
      <c r="I11" s="7">
        <v>-536.5089999999999</v>
      </c>
      <c r="J11" s="7">
        <v>-380.53099999999989</v>
      </c>
      <c r="K11" s="7">
        <v>-213.95099999999988</v>
      </c>
      <c r="L11" s="7">
        <v>-69.988999999999891</v>
      </c>
      <c r="M11" s="7">
        <v>-3.0639999999998935</v>
      </c>
      <c r="N11" s="7">
        <v>5.307000000000107</v>
      </c>
      <c r="O11" s="7">
        <v>6.9680000000001066</v>
      </c>
      <c r="P11" s="7">
        <v>38.963000000000108</v>
      </c>
      <c r="Q11" s="7">
        <v>16.305000000000106</v>
      </c>
      <c r="R11" s="7">
        <v>-70.239999999999895</v>
      </c>
      <c r="S11" s="7">
        <v>-202.44599999999988</v>
      </c>
      <c r="T11" s="7">
        <v>-172.07099999999988</v>
      </c>
      <c r="U11" s="7">
        <v>-89.299999999999883</v>
      </c>
      <c r="V11" s="7">
        <v>-10.202999999999889</v>
      </c>
      <c r="W11" s="7">
        <v>263.55400000000009</v>
      </c>
      <c r="X11" s="7">
        <v>506.17500000000007</v>
      </c>
      <c r="Y11" s="7">
        <v>605.19100000000003</v>
      </c>
      <c r="Z11" s="7">
        <v>855.49900000000002</v>
      </c>
      <c r="AA11" s="7">
        <v>1051.9480000000001</v>
      </c>
      <c r="AB11" s="7">
        <v>1145.231</v>
      </c>
      <c r="AC11" s="7">
        <v>1318.3209999999999</v>
      </c>
      <c r="AD11" s="7">
        <v>1404.6859999999999</v>
      </c>
      <c r="AE11" s="7">
        <v>1428.23</v>
      </c>
      <c r="AF11" s="7">
        <v>1365.979</v>
      </c>
      <c r="AG11" s="7">
        <v>1353.345</v>
      </c>
      <c r="AH11" s="7">
        <v>1386.365</v>
      </c>
      <c r="AI11" s="7">
        <v>1285.5640000000001</v>
      </c>
      <c r="AJ11" s="7">
        <v>1237.106</v>
      </c>
      <c r="AK11" s="7">
        <v>1247.0440000000001</v>
      </c>
      <c r="AL11" s="7">
        <v>1245.201</v>
      </c>
      <c r="AM11" s="7">
        <v>1219.0350000000001</v>
      </c>
      <c r="AN11" s="7">
        <v>1256.1590000000001</v>
      </c>
      <c r="AO11" s="7">
        <v>1259.364</v>
      </c>
      <c r="AP11" s="7">
        <v>1332.867</v>
      </c>
      <c r="AQ11" s="7">
        <v>1346.3129999999999</v>
      </c>
      <c r="AR11" s="7">
        <v>1314.6029999999998</v>
      </c>
    </row>
    <row r="12" spans="1:44" x14ac:dyDescent="0.2">
      <c r="A12" s="1" t="s">
        <v>79</v>
      </c>
      <c r="B12" s="1" t="s">
        <v>204</v>
      </c>
      <c r="C12" s="7">
        <v>-4.2990000000000004</v>
      </c>
      <c r="D12" s="7">
        <v>-57.035999999999994</v>
      </c>
      <c r="E12" s="7">
        <v>-68.317999999999998</v>
      </c>
      <c r="F12" s="7">
        <v>57.628000000000014</v>
      </c>
      <c r="G12" s="7">
        <v>142.83200000000002</v>
      </c>
      <c r="H12" s="7">
        <v>43.635000000000034</v>
      </c>
      <c r="I12" s="7">
        <v>-26.232999999999976</v>
      </c>
      <c r="J12" s="7">
        <v>30.863000000000021</v>
      </c>
      <c r="K12" s="7">
        <v>-24.206999999999972</v>
      </c>
      <c r="L12" s="7">
        <v>126.25100000000003</v>
      </c>
      <c r="M12" s="7">
        <v>143.67700000000002</v>
      </c>
      <c r="N12" s="7">
        <v>184.22400000000002</v>
      </c>
      <c r="O12" s="7">
        <v>89.049000000000021</v>
      </c>
      <c r="P12" s="7">
        <v>137.06</v>
      </c>
      <c r="Q12" s="7">
        <v>301.197</v>
      </c>
      <c r="R12" s="7">
        <v>471.80100000000004</v>
      </c>
      <c r="S12" s="7">
        <v>384.64800000000002</v>
      </c>
      <c r="T12" s="7">
        <v>376.96300000000002</v>
      </c>
      <c r="U12" s="7">
        <v>264.96300000000002</v>
      </c>
      <c r="V12" s="7">
        <v>372.07000000000005</v>
      </c>
      <c r="W12" s="7">
        <v>419.43800000000005</v>
      </c>
      <c r="X12" s="7">
        <v>490.04500000000007</v>
      </c>
      <c r="Y12" s="7">
        <v>628.53100000000006</v>
      </c>
      <c r="Z12" s="7">
        <v>753.78300000000002</v>
      </c>
      <c r="AA12" s="7">
        <v>869.20100000000002</v>
      </c>
      <c r="AB12" s="7">
        <v>954.46199999999999</v>
      </c>
      <c r="AC12" s="7">
        <v>1082.5160000000001</v>
      </c>
      <c r="AD12" s="7">
        <v>1208.9920000000002</v>
      </c>
      <c r="AE12" s="7">
        <v>1217.1210000000001</v>
      </c>
      <c r="AF12" s="7">
        <v>1386.3710000000001</v>
      </c>
      <c r="AG12" s="7">
        <v>1514.0420000000001</v>
      </c>
      <c r="AH12" s="7">
        <v>1654.5060000000001</v>
      </c>
      <c r="AI12" s="7">
        <v>1541.451</v>
      </c>
      <c r="AJ12" s="7">
        <v>1674.85</v>
      </c>
      <c r="AK12" s="7">
        <v>1688.9859999999999</v>
      </c>
      <c r="AL12" s="7">
        <v>1808.6119999999999</v>
      </c>
      <c r="AM12" s="7">
        <v>1807.79</v>
      </c>
      <c r="AN12" s="7">
        <v>1922.5139999999999</v>
      </c>
      <c r="AO12" s="7">
        <v>2009.0129999999999</v>
      </c>
      <c r="AP12" s="7">
        <v>2216.654</v>
      </c>
      <c r="AQ12" s="7">
        <v>2295.884</v>
      </c>
      <c r="AR12" s="7">
        <v>2586.4690000000001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E8B80-E0BD-40FF-B40A-547E44AB3CE3}">
  <dimension ref="A1:N7"/>
  <sheetViews>
    <sheetView showGridLines="0" topLeftCell="N1" zoomScaleNormal="100" workbookViewId="0">
      <selection activeCell="K4" sqref="K4"/>
    </sheetView>
  </sheetViews>
  <sheetFormatPr defaultRowHeight="12" x14ac:dyDescent="0.2"/>
  <cols>
    <col min="1" max="1" width="13.140625" style="117" bestFit="1" customWidth="1"/>
    <col min="2" max="2" width="9.140625" style="117"/>
    <col min="3" max="5" width="9.28515625" style="117" bestFit="1" customWidth="1"/>
    <col min="6" max="6" width="8.28515625" style="117" customWidth="1"/>
    <col min="7" max="7" width="8.7109375" style="117" customWidth="1"/>
    <col min="8" max="8" width="8.85546875" style="117" customWidth="1"/>
    <col min="9" max="9" width="7.85546875" style="117" customWidth="1"/>
    <col min="10" max="10" width="7.7109375" style="117" customWidth="1"/>
    <col min="11" max="12" width="9.28515625" style="117" bestFit="1" customWidth="1"/>
    <col min="13" max="16384" width="9.140625" style="117"/>
  </cols>
  <sheetData>
    <row r="1" spans="1:14" x14ac:dyDescent="0.2">
      <c r="B1" s="117">
        <v>2005</v>
      </c>
      <c r="C1" s="117">
        <v>2006</v>
      </c>
      <c r="D1" s="117">
        <v>2007</v>
      </c>
      <c r="E1" s="117">
        <v>2008</v>
      </c>
      <c r="F1" s="117">
        <v>2009</v>
      </c>
      <c r="G1" s="117">
        <v>2010</v>
      </c>
      <c r="H1" s="117">
        <v>2011</v>
      </c>
      <c r="I1" s="117">
        <v>2012</v>
      </c>
      <c r="J1" s="117">
        <v>2013</v>
      </c>
      <c r="K1" s="117">
        <v>2014</v>
      </c>
      <c r="L1" s="117">
        <v>2015</v>
      </c>
      <c r="M1" s="117">
        <v>2016</v>
      </c>
      <c r="N1" s="117">
        <v>2017</v>
      </c>
    </row>
    <row r="2" spans="1:14" x14ac:dyDescent="0.2">
      <c r="A2" s="117" t="s">
        <v>259</v>
      </c>
      <c r="B2" s="118">
        <v>4.7205304283533422</v>
      </c>
      <c r="C2" s="118">
        <v>5.6627172979694027</v>
      </c>
      <c r="D2" s="118">
        <v>6.3379226512676246</v>
      </c>
      <c r="E2" s="118">
        <v>4.5752433644540726</v>
      </c>
      <c r="F2" s="118">
        <v>3.5245290210918654</v>
      </c>
      <c r="G2" s="118">
        <v>3.9179623229637244</v>
      </c>
      <c r="H2" s="118">
        <v>4.5593381984934016</v>
      </c>
      <c r="I2" s="118">
        <v>4.7304935398093297</v>
      </c>
      <c r="J2" s="118">
        <v>4.3894052163003074</v>
      </c>
      <c r="K2" s="118">
        <v>6.2062533038344592</v>
      </c>
      <c r="L2" s="118">
        <v>6.6504593261006368</v>
      </c>
      <c r="M2" s="118">
        <v>6.0283198080112275</v>
      </c>
      <c r="N2" s="118">
        <v>7.3840355165558318</v>
      </c>
    </row>
    <row r="3" spans="1:14" x14ac:dyDescent="0.2">
      <c r="A3" s="117" t="s">
        <v>260</v>
      </c>
      <c r="B3" s="118">
        <v>2.6292644287115006</v>
      </c>
      <c r="C3" s="118">
        <v>4.1452202763932835</v>
      </c>
      <c r="D3" s="118">
        <v>4.0744306102745087</v>
      </c>
      <c r="E3" s="118">
        <v>3.6827795546615141</v>
      </c>
      <c r="F3" s="118">
        <v>3.8610239821262793</v>
      </c>
      <c r="G3" s="118">
        <v>4.093733262738966</v>
      </c>
      <c r="H3" s="118">
        <v>3.2240502955989521</v>
      </c>
      <c r="I3" s="118">
        <v>3.3211738437491394</v>
      </c>
      <c r="J3" s="118">
        <v>2.8783722806557472</v>
      </c>
      <c r="K3" s="118">
        <v>2.5878886112288728</v>
      </c>
      <c r="L3" s="118">
        <v>3.0417988111709233</v>
      </c>
      <c r="M3" s="118">
        <v>2.5185621650820766</v>
      </c>
      <c r="N3" s="119">
        <v>2.323841346251986</v>
      </c>
    </row>
    <row r="4" spans="1:14" x14ac:dyDescent="0.2">
      <c r="A4" s="117" t="s">
        <v>261</v>
      </c>
      <c r="B4" s="118">
        <v>2.0912659996418421</v>
      </c>
      <c r="C4" s="118">
        <v>1.5174970215761199</v>
      </c>
      <c r="D4" s="118">
        <v>2.2634920409931163</v>
      </c>
      <c r="E4" s="118">
        <v>0.89246380979255879</v>
      </c>
      <c r="F4" s="118">
        <v>-0.33649496103441368</v>
      </c>
      <c r="G4" s="118">
        <v>-0.17577093977524147</v>
      </c>
      <c r="H4" s="118">
        <v>1.3352879028944502</v>
      </c>
      <c r="I4" s="118">
        <v>1.4093196960601901</v>
      </c>
      <c r="J4" s="118">
        <v>1.5110329356445602</v>
      </c>
      <c r="K4" s="118">
        <v>3.6183646926055864</v>
      </c>
      <c r="L4" s="118">
        <v>3.608660514929714</v>
      </c>
      <c r="M4" s="118">
        <v>3.5097576429291504</v>
      </c>
      <c r="N4" s="118">
        <v>5.0601941703038449</v>
      </c>
    </row>
    <row r="5" spans="1:14" x14ac:dyDescent="0.2">
      <c r="E5" s="118"/>
      <c r="F5" s="118"/>
      <c r="G5" s="118"/>
      <c r="H5" s="118"/>
      <c r="I5" s="118"/>
      <c r="J5" s="118"/>
      <c r="K5" s="118"/>
      <c r="L5" s="118"/>
      <c r="M5" s="118"/>
      <c r="N5" s="120"/>
    </row>
    <row r="6" spans="1:14" x14ac:dyDescent="0.2"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x14ac:dyDescent="0.2">
      <c r="E7" s="118"/>
      <c r="F7" s="118"/>
      <c r="G7" s="118"/>
      <c r="H7" s="118"/>
      <c r="I7" s="118"/>
      <c r="J7" s="118"/>
      <c r="K7" s="118"/>
      <c r="L7" s="118"/>
      <c r="M7" s="118"/>
      <c r="N7" s="118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84871-75C7-441A-8CC6-B15664C0A4AC}">
  <dimension ref="A1:O5"/>
  <sheetViews>
    <sheetView showGridLines="0" topLeftCell="F1" zoomScaleNormal="100" workbookViewId="0">
      <selection activeCell="CS14" sqref="CS14"/>
    </sheetView>
  </sheetViews>
  <sheetFormatPr defaultRowHeight="12" x14ac:dyDescent="0.2"/>
  <cols>
    <col min="1" max="1" width="45.28515625" style="117" bestFit="1" customWidth="1"/>
    <col min="2" max="3" width="9.140625" style="117"/>
    <col min="4" max="6" width="9.28515625" style="117" bestFit="1" customWidth="1"/>
    <col min="7" max="7" width="8.28515625" style="117" customWidth="1"/>
    <col min="8" max="8" width="8.7109375" style="117" customWidth="1"/>
    <col min="9" max="9" width="8.85546875" style="117" customWidth="1"/>
    <col min="10" max="10" width="7.85546875" style="117" customWidth="1"/>
    <col min="11" max="11" width="7.7109375" style="117" customWidth="1"/>
    <col min="12" max="13" width="9.28515625" style="117" bestFit="1" customWidth="1"/>
    <col min="14" max="16384" width="9.140625" style="117"/>
  </cols>
  <sheetData>
    <row r="1" spans="1:15" x14ac:dyDescent="0.2">
      <c r="B1" s="117">
        <v>2004</v>
      </c>
      <c r="C1" s="117">
        <v>2005</v>
      </c>
      <c r="D1" s="117">
        <v>2006</v>
      </c>
      <c r="E1" s="117">
        <v>2007</v>
      </c>
      <c r="F1" s="117">
        <v>2008</v>
      </c>
      <c r="G1" s="117">
        <v>2009</v>
      </c>
      <c r="H1" s="117">
        <v>2010</v>
      </c>
      <c r="I1" s="117">
        <v>2011</v>
      </c>
      <c r="J1" s="117">
        <v>2012</v>
      </c>
      <c r="K1" s="117">
        <v>2013</v>
      </c>
      <c r="L1" s="117">
        <v>2014</v>
      </c>
      <c r="M1" s="117">
        <v>2015</v>
      </c>
      <c r="N1" s="117">
        <v>2016</v>
      </c>
      <c r="O1" s="117">
        <v>2017</v>
      </c>
    </row>
    <row r="2" spans="1:15" x14ac:dyDescent="0.2">
      <c r="A2" s="117" t="s">
        <v>262</v>
      </c>
      <c r="B2" s="118">
        <v>15.897389571002444</v>
      </c>
      <c r="C2" s="118">
        <v>15.100096851416463</v>
      </c>
      <c r="D2" s="118">
        <v>12.567211411165655</v>
      </c>
      <c r="E2" s="118">
        <v>13.207265958192693</v>
      </c>
      <c r="F2" s="118">
        <v>9.4488186768716176</v>
      </c>
      <c r="G2" s="118">
        <v>12.111669486790751</v>
      </c>
      <c r="H2" s="118">
        <v>13.48201822734271</v>
      </c>
      <c r="I2" s="118">
        <v>16.454509887987683</v>
      </c>
      <c r="J2" s="118">
        <v>6.4333020686803115</v>
      </c>
      <c r="K2" s="118">
        <v>3.890326328037629</v>
      </c>
      <c r="L2" s="118">
        <v>11.053894153833683</v>
      </c>
      <c r="M2" s="118">
        <v>6.9671702346986883</v>
      </c>
      <c r="N2" s="118">
        <v>5.9005269548256951</v>
      </c>
      <c r="O2" s="118">
        <v>8.7889991795687354</v>
      </c>
    </row>
    <row r="3" spans="1:15" x14ac:dyDescent="0.2">
      <c r="A3" s="117" t="s">
        <v>263</v>
      </c>
      <c r="B3" s="118">
        <v>9.7267127336837031</v>
      </c>
      <c r="C3" s="118">
        <v>8.4982440363017382</v>
      </c>
      <c r="D3" s="118">
        <v>9.853579698201262</v>
      </c>
      <c r="E3" s="118">
        <v>10.739056696879217</v>
      </c>
      <c r="F3" s="118">
        <v>8.1640265681857933</v>
      </c>
      <c r="G3" s="118">
        <v>5.2232803396812439</v>
      </c>
      <c r="H3" s="118">
        <v>5.8117615007372638</v>
      </c>
      <c r="I3" s="118">
        <v>6.5383385901061297</v>
      </c>
      <c r="J3" s="118">
        <v>7.3607014062837495</v>
      </c>
      <c r="K3" s="118">
        <v>6.8542870830037392</v>
      </c>
      <c r="L3" s="118">
        <v>9.2186132767690854</v>
      </c>
      <c r="M3" s="118">
        <v>8.9755921770862823</v>
      </c>
      <c r="N3" s="118">
        <v>9.8742500458398776</v>
      </c>
      <c r="O3" s="118">
        <v>12.293113216928484</v>
      </c>
    </row>
    <row r="4" spans="1:15" x14ac:dyDescent="0.2">
      <c r="A4" s="117" t="s">
        <v>264</v>
      </c>
      <c r="B4" s="118">
        <v>12.766954902818433</v>
      </c>
      <c r="C4" s="118">
        <v>29.197594817414174</v>
      </c>
      <c r="D4" s="118">
        <v>50.018548207366074</v>
      </c>
      <c r="E4" s="118">
        <v>43.099855850367945</v>
      </c>
      <c r="F4" s="118">
        <v>45.701063411891433</v>
      </c>
      <c r="G4" s="118">
        <v>31.979900323489808</v>
      </c>
      <c r="H4" s="118">
        <v>32.048666076813674</v>
      </c>
      <c r="I4" s="118">
        <v>29.048799033346235</v>
      </c>
      <c r="J4" s="118">
        <v>49.821260036421101</v>
      </c>
      <c r="K4" s="118">
        <v>56.268164965575792</v>
      </c>
      <c r="L4" s="118">
        <v>19.36535788965168</v>
      </c>
      <c r="M4" s="118">
        <v>37.487715836398536</v>
      </c>
      <c r="N4" s="118">
        <v>34.868517063467458</v>
      </c>
      <c r="O4" s="118">
        <v>25.690934585953883</v>
      </c>
    </row>
    <row r="5" spans="1:15" x14ac:dyDescent="0.2">
      <c r="A5" s="117" t="s">
        <v>265</v>
      </c>
      <c r="B5" s="118">
        <v>50.347218025084018</v>
      </c>
      <c r="C5" s="118">
        <v>59.813641734028153</v>
      </c>
      <c r="D5" s="118">
        <v>75.814137461797458</v>
      </c>
      <c r="E5" s="118">
        <v>67.233244976546942</v>
      </c>
      <c r="F5" s="118">
        <v>84.816066663689455</v>
      </c>
      <c r="G5" s="118">
        <v>128.08578811397012</v>
      </c>
      <c r="H5" s="118">
        <v>120.26457133608916</v>
      </c>
      <c r="I5" s="118">
        <v>78.148151919582403</v>
      </c>
      <c r="J5" s="118">
        <v>71.556435178702074</v>
      </c>
      <c r="K5" s="118">
        <v>65.967255872515068</v>
      </c>
      <c r="L5" s="118">
        <v>43.166707485985548</v>
      </c>
      <c r="M5" s="118">
        <v>46.035967403648293</v>
      </c>
      <c r="N5" s="118">
        <v>42.069932534127375</v>
      </c>
      <c r="O5" s="118">
        <v>31.777691210499654</v>
      </c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8B4A0-6DA1-447F-BCFC-8E2DD743BC88}">
  <dimension ref="A1:N4"/>
  <sheetViews>
    <sheetView showGridLines="0" topLeftCell="B1" zoomScaleNormal="100" workbookViewId="0">
      <selection activeCell="CS14" sqref="CS14"/>
    </sheetView>
  </sheetViews>
  <sheetFormatPr defaultRowHeight="12" x14ac:dyDescent="0.2"/>
  <cols>
    <col min="1" max="1" width="33.85546875" style="117" bestFit="1" customWidth="1"/>
    <col min="2" max="16384" width="9.140625" style="117"/>
  </cols>
  <sheetData>
    <row r="1" spans="1:14" x14ac:dyDescent="0.2">
      <c r="B1" s="117">
        <v>2005</v>
      </c>
      <c r="C1" s="117">
        <v>2006</v>
      </c>
      <c r="D1" s="117">
        <v>2007</v>
      </c>
      <c r="E1" s="117">
        <v>2008</v>
      </c>
      <c r="F1" s="117">
        <v>2009</v>
      </c>
      <c r="G1" s="117">
        <v>2010</v>
      </c>
      <c r="H1" s="117">
        <v>2011</v>
      </c>
      <c r="I1" s="117">
        <v>2012</v>
      </c>
      <c r="J1" s="117">
        <v>2013</v>
      </c>
      <c r="K1" s="117">
        <v>2014</v>
      </c>
      <c r="L1" s="117">
        <v>2015</v>
      </c>
      <c r="M1" s="117">
        <v>2016</v>
      </c>
      <c r="N1" s="117">
        <v>2017</v>
      </c>
    </row>
    <row r="2" spans="1:14" x14ac:dyDescent="0.2">
      <c r="A2" s="117" t="s">
        <v>45</v>
      </c>
      <c r="B2" s="118">
        <v>12.337265686989497</v>
      </c>
      <c r="C2" s="118">
        <v>27.175624311002224</v>
      </c>
      <c r="D2" s="118">
        <v>11.536539731277145</v>
      </c>
      <c r="E2" s="118">
        <v>7.7212788714569456</v>
      </c>
      <c r="F2" s="118">
        <v>-8.8074335937768211</v>
      </c>
      <c r="G2" s="118">
        <v>13.299751564552366</v>
      </c>
      <c r="H2" s="118">
        <v>10.213748371299999</v>
      </c>
      <c r="I2" s="118">
        <v>1.284031864126149</v>
      </c>
      <c r="J2" s="118">
        <v>4.1861802201259621</v>
      </c>
      <c r="K2" s="118">
        <v>10.261234951669124</v>
      </c>
      <c r="L2" s="118">
        <v>8.3890986938806407</v>
      </c>
      <c r="M2" s="118">
        <v>2.4207172136137416</v>
      </c>
      <c r="N2" s="118">
        <v>8.466583442204012</v>
      </c>
    </row>
    <row r="3" spans="1:14" x14ac:dyDescent="0.2">
      <c r="A3" s="117" t="s">
        <v>266</v>
      </c>
      <c r="B3" s="118">
        <v>4.5153304775483747</v>
      </c>
      <c r="C3" s="118">
        <v>28.983338122308567</v>
      </c>
      <c r="D3" s="118">
        <v>18.490729744382463</v>
      </c>
      <c r="E3" s="118">
        <v>-23.557336501621492</v>
      </c>
      <c r="F3" s="118">
        <v>-25.143727993614405</v>
      </c>
      <c r="G3" s="118">
        <v>14.528129640255912</v>
      </c>
      <c r="H3" s="118">
        <v>20.987992054195331</v>
      </c>
      <c r="I3" s="118">
        <v>5.4992283057808038</v>
      </c>
      <c r="J3" s="118">
        <v>-2.4840202779496963</v>
      </c>
      <c r="K3" s="118">
        <v>52.351802574836057</v>
      </c>
      <c r="L3" s="118">
        <v>12.853294652003555</v>
      </c>
      <c r="M3" s="118">
        <v>-6.4598983233597522</v>
      </c>
      <c r="N3" s="118">
        <v>32.043904693908729</v>
      </c>
    </row>
    <row r="4" spans="1:14" x14ac:dyDescent="0.2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3A868-5EBB-47CB-8E04-007FC0067794}">
  <dimension ref="A1:D41"/>
  <sheetViews>
    <sheetView showGridLines="0" zoomScaleNormal="100" workbookViewId="0">
      <selection activeCell="CS14" sqref="CS14"/>
    </sheetView>
  </sheetViews>
  <sheetFormatPr defaultRowHeight="12" x14ac:dyDescent="0.2"/>
  <cols>
    <col min="1" max="1" width="22.85546875" style="117" bestFit="1" customWidth="1"/>
    <col min="2" max="2" width="24" style="117" bestFit="1" customWidth="1"/>
    <col min="3" max="3" width="30.7109375" style="121" bestFit="1" customWidth="1"/>
    <col min="4" max="4" width="38.42578125" style="121" bestFit="1" customWidth="1"/>
    <col min="5" max="16384" width="9.140625" style="117"/>
  </cols>
  <sheetData>
    <row r="1" spans="1:4" x14ac:dyDescent="0.2">
      <c r="C1" s="121" t="s">
        <v>267</v>
      </c>
      <c r="D1" s="121" t="s">
        <v>268</v>
      </c>
    </row>
    <row r="2" spans="1:4" x14ac:dyDescent="0.2">
      <c r="C2" s="122">
        <v>2.4435622208996772</v>
      </c>
      <c r="D2" s="122">
        <v>-19.120474177516449</v>
      </c>
    </row>
    <row r="3" spans="1:4" x14ac:dyDescent="0.2">
      <c r="A3" s="117" t="s">
        <v>269</v>
      </c>
      <c r="C3" s="122">
        <v>2.4435622208996772</v>
      </c>
      <c r="D3" s="122">
        <v>-11.391713921295914</v>
      </c>
    </row>
    <row r="4" spans="1:4" x14ac:dyDescent="0.2">
      <c r="A4" s="117" t="s">
        <v>270</v>
      </c>
      <c r="B4" s="117" t="s">
        <v>271</v>
      </c>
      <c r="C4" s="122">
        <v>2.4435622208996772</v>
      </c>
      <c r="D4" s="122">
        <v>-6.5349324703098182</v>
      </c>
    </row>
    <row r="5" spans="1:4" x14ac:dyDescent="0.2">
      <c r="A5" s="117" t="s">
        <v>269</v>
      </c>
      <c r="C5" s="122">
        <v>2.4435622208996772</v>
      </c>
      <c r="D5" s="122">
        <v>-4.9289481596828502</v>
      </c>
    </row>
    <row r="6" spans="1:4" x14ac:dyDescent="0.2">
      <c r="C6" s="122">
        <v>2.4435622208996772</v>
      </c>
      <c r="D6" s="122">
        <v>-4.3652058305827808</v>
      </c>
    </row>
    <row r="7" spans="1:4" x14ac:dyDescent="0.2">
      <c r="A7" s="117" t="s">
        <v>269</v>
      </c>
      <c r="C7" s="122">
        <v>2.4435622208996772</v>
      </c>
      <c r="D7" s="122">
        <v>-3.8213495914311224</v>
      </c>
    </row>
    <row r="8" spans="1:4" x14ac:dyDescent="0.2">
      <c r="A8" s="117" t="s">
        <v>272</v>
      </c>
      <c r="B8" s="123" t="s">
        <v>273</v>
      </c>
      <c r="C8" s="122">
        <v>2.4435622208996772</v>
      </c>
      <c r="D8" s="122">
        <v>-2.563499963186219</v>
      </c>
    </row>
    <row r="9" spans="1:4" x14ac:dyDescent="0.2">
      <c r="B9" s="118"/>
      <c r="C9" s="122">
        <v>2.4435622208996772</v>
      </c>
      <c r="D9" s="122">
        <v>-2.157123053151782</v>
      </c>
    </row>
    <row r="10" spans="1:4" x14ac:dyDescent="0.2">
      <c r="A10" s="117" t="s">
        <v>269</v>
      </c>
      <c r="C10" s="122">
        <v>2.4435622208996772</v>
      </c>
      <c r="D10" s="122">
        <v>-1.4042814304947306</v>
      </c>
    </row>
    <row r="11" spans="1:4" x14ac:dyDescent="0.2">
      <c r="A11" s="117" t="s">
        <v>274</v>
      </c>
      <c r="B11" s="117" t="s">
        <v>275</v>
      </c>
      <c r="C11" s="122">
        <v>2.4435622208996772</v>
      </c>
      <c r="D11" s="122">
        <v>-1.0566486008345581</v>
      </c>
    </row>
    <row r="12" spans="1:4" x14ac:dyDescent="0.2">
      <c r="A12" s="117" t="s">
        <v>269</v>
      </c>
      <c r="C12" s="122">
        <v>2.4435622208996772</v>
      </c>
      <c r="D12" s="122">
        <v>-0.54290487786789665</v>
      </c>
    </row>
    <row r="13" spans="1:4" x14ac:dyDescent="0.2">
      <c r="A13" s="117" t="s">
        <v>269</v>
      </c>
      <c r="C13" s="122">
        <v>2.4435622208996772</v>
      </c>
      <c r="D13" s="122">
        <v>-0.19281477279683124</v>
      </c>
    </row>
    <row r="14" spans="1:4" x14ac:dyDescent="0.2">
      <c r="C14" s="122">
        <v>2.4435622208996772</v>
      </c>
      <c r="D14" s="122">
        <v>3.8010120732401731E-2</v>
      </c>
    </row>
    <row r="15" spans="1:4" x14ac:dyDescent="0.2">
      <c r="A15" s="117" t="s">
        <v>269</v>
      </c>
      <c r="C15" s="122">
        <v>2.4435622208996772</v>
      </c>
      <c r="D15" s="122">
        <v>0.60379882690315512</v>
      </c>
    </row>
    <row r="16" spans="1:4" x14ac:dyDescent="0.2">
      <c r="A16" s="117" t="s">
        <v>269</v>
      </c>
      <c r="C16" s="122">
        <v>2.4435622208996772</v>
      </c>
      <c r="D16" s="122">
        <v>0.95466493635106353</v>
      </c>
    </row>
    <row r="17" spans="1:4" x14ac:dyDescent="0.2">
      <c r="A17" s="117" t="s">
        <v>269</v>
      </c>
      <c r="C17" s="122">
        <v>2.4435622208996772</v>
      </c>
      <c r="D17" s="122">
        <v>1.3921913347844548</v>
      </c>
    </row>
    <row r="18" spans="1:4" x14ac:dyDescent="0.2">
      <c r="A18" s="117" t="s">
        <v>269</v>
      </c>
      <c r="C18" s="122">
        <v>2.4435622208996772</v>
      </c>
      <c r="D18" s="122">
        <v>1.8385129722845654</v>
      </c>
    </row>
    <row r="19" spans="1:4" x14ac:dyDescent="0.2">
      <c r="C19" s="122">
        <v>2.4435622208996772</v>
      </c>
      <c r="D19" s="122">
        <v>1.9487349836564816</v>
      </c>
    </row>
    <row r="20" spans="1:4" x14ac:dyDescent="0.2">
      <c r="A20" s="117" t="s">
        <v>276</v>
      </c>
      <c r="B20" s="117" t="s">
        <v>277</v>
      </c>
      <c r="C20" s="122">
        <v>2.4435622208996772</v>
      </c>
      <c r="D20" s="122">
        <v>2.0787722038534824</v>
      </c>
    </row>
    <row r="21" spans="1:4" x14ac:dyDescent="0.2">
      <c r="A21" s="117" t="s">
        <v>269</v>
      </c>
      <c r="C21" s="122">
        <v>2.4435622208996772</v>
      </c>
      <c r="D21" s="122">
        <v>2.1481574123125409</v>
      </c>
    </row>
    <row r="22" spans="1:4" x14ac:dyDescent="0.2">
      <c r="A22" s="117" t="s">
        <v>269</v>
      </c>
      <c r="C22" s="122">
        <v>2.4435622208996772</v>
      </c>
      <c r="D22" s="122">
        <v>2.3917618792297457</v>
      </c>
    </row>
    <row r="23" spans="1:4" x14ac:dyDescent="0.2">
      <c r="A23" s="117" t="s">
        <v>278</v>
      </c>
      <c r="B23" s="117" t="s">
        <v>279</v>
      </c>
      <c r="C23" s="122">
        <v>2.4435622208996772</v>
      </c>
      <c r="D23" s="122">
        <v>2.4058548847249135</v>
      </c>
    </row>
    <row r="24" spans="1:4" x14ac:dyDescent="0.2">
      <c r="A24" s="117" t="s">
        <v>269</v>
      </c>
      <c r="C24" s="122">
        <v>2.4435622208996772</v>
      </c>
      <c r="D24" s="122">
        <v>2.702370619423192</v>
      </c>
    </row>
    <row r="25" spans="1:4" x14ac:dyDescent="0.2">
      <c r="A25" s="117" t="s">
        <v>280</v>
      </c>
      <c r="B25" s="117" t="s">
        <v>281</v>
      </c>
      <c r="C25" s="122">
        <v>2.4435622208996772</v>
      </c>
      <c r="D25" s="122">
        <v>2.8944055265549462</v>
      </c>
    </row>
    <row r="26" spans="1:4" x14ac:dyDescent="0.2">
      <c r="A26" s="117" t="s">
        <v>282</v>
      </c>
      <c r="B26" s="117" t="s">
        <v>283</v>
      </c>
      <c r="C26" s="122">
        <v>2.4435622208996772</v>
      </c>
      <c r="D26" s="122">
        <v>3.399991748221435</v>
      </c>
    </row>
    <row r="27" spans="1:4" x14ac:dyDescent="0.2">
      <c r="A27" s="117" t="s">
        <v>269</v>
      </c>
      <c r="C27" s="122">
        <v>2.4435622208996772</v>
      </c>
      <c r="D27" s="122">
        <v>3.4331355620200732</v>
      </c>
    </row>
    <row r="28" spans="1:4" x14ac:dyDescent="0.2">
      <c r="A28" s="117" t="s">
        <v>269</v>
      </c>
      <c r="C28" s="122">
        <v>2.4435622208996772</v>
      </c>
      <c r="D28" s="122">
        <v>3.5610675213572716</v>
      </c>
    </row>
    <row r="29" spans="1:4" x14ac:dyDescent="0.2">
      <c r="A29" s="117" t="s">
        <v>284</v>
      </c>
      <c r="B29" s="117" t="s">
        <v>285</v>
      </c>
      <c r="C29" s="122">
        <v>2.4435622208996772</v>
      </c>
      <c r="D29" s="122">
        <v>3.6829885833257654</v>
      </c>
    </row>
    <row r="30" spans="1:4" x14ac:dyDescent="0.2">
      <c r="A30" s="117" t="s">
        <v>286</v>
      </c>
      <c r="B30" s="117" t="s">
        <v>287</v>
      </c>
      <c r="C30" s="122">
        <v>2.4435622208996772</v>
      </c>
      <c r="D30" s="122">
        <v>6.1623567231191307</v>
      </c>
    </row>
    <row r="31" spans="1:4" x14ac:dyDescent="0.2">
      <c r="C31" s="122">
        <v>2.4435622208996772</v>
      </c>
      <c r="D31" s="122">
        <v>14.175122055042783</v>
      </c>
    </row>
    <row r="32" spans="1:4" x14ac:dyDescent="0.2">
      <c r="A32" s="117" t="s">
        <v>288</v>
      </c>
      <c r="B32" s="117" t="s">
        <v>289</v>
      </c>
      <c r="C32" s="122">
        <v>2.4435622208996772</v>
      </c>
      <c r="D32" s="122">
        <v>14.250617012170039</v>
      </c>
    </row>
    <row r="33" spans="1:4" x14ac:dyDescent="0.2">
      <c r="A33" s="117" t="s">
        <v>269</v>
      </c>
      <c r="C33" s="122">
        <v>2.4435622208996772</v>
      </c>
      <c r="D33" s="122">
        <v>20.108051094540802</v>
      </c>
    </row>
    <row r="34" spans="1:4" x14ac:dyDescent="0.2">
      <c r="C34" s="122">
        <v>2.4435622208996772</v>
      </c>
      <c r="D34" s="122">
        <v>21.099307404345616</v>
      </c>
    </row>
    <row r="36" spans="1:4" x14ac:dyDescent="0.2">
      <c r="A36" s="117" t="s">
        <v>269</v>
      </c>
      <c r="C36" s="122"/>
    </row>
    <row r="37" spans="1:4" x14ac:dyDescent="0.2">
      <c r="C37" s="122"/>
      <c r="D37" s="122"/>
    </row>
    <row r="38" spans="1:4" x14ac:dyDescent="0.2">
      <c r="A38" s="117" t="s">
        <v>269</v>
      </c>
      <c r="C38" s="122"/>
    </row>
    <row r="39" spans="1:4" x14ac:dyDescent="0.2">
      <c r="A39" s="117" t="s">
        <v>269</v>
      </c>
      <c r="C39" s="122"/>
    </row>
    <row r="40" spans="1:4" x14ac:dyDescent="0.2">
      <c r="A40" s="117" t="s">
        <v>269</v>
      </c>
      <c r="C40" s="122"/>
    </row>
    <row r="41" spans="1:4" x14ac:dyDescent="0.2">
      <c r="A41" s="117" t="s">
        <v>269</v>
      </c>
      <c r="C41" s="1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FCC94-1FFD-47FD-8EC9-22E540123BC2}">
  <sheetPr codeName="Sheet3"/>
  <dimension ref="A1:N13"/>
  <sheetViews>
    <sheetView showGridLines="0" workbookViewId="0">
      <pane xSplit="2" ySplit="1" topLeftCell="C2" activePane="bottomRight" state="frozen"/>
      <selection activeCell="CS14" sqref="CS14"/>
      <selection pane="topRight" activeCell="CS14" sqref="CS14"/>
      <selection pane="bottomLeft" activeCell="CS14" sqref="CS14"/>
      <selection pane="bottomRight" activeCell="CS14" sqref="CS14"/>
    </sheetView>
  </sheetViews>
  <sheetFormatPr defaultRowHeight="12.75" x14ac:dyDescent="0.2"/>
  <cols>
    <col min="1" max="1" width="9.140625" style="76"/>
    <col min="2" max="2" width="34.140625" style="76" bestFit="1" customWidth="1"/>
    <col min="3" max="4" width="9.140625" style="76"/>
    <col min="5" max="5" width="10" style="76" bestFit="1" customWidth="1"/>
    <col min="6" max="7" width="9.140625" style="76"/>
    <col min="8" max="8" width="9" style="76" customWidth="1"/>
    <col min="9" max="16384" width="9.140625" style="76"/>
  </cols>
  <sheetData>
    <row r="1" spans="1:14" x14ac:dyDescent="0.2">
      <c r="C1" s="76">
        <v>2008</v>
      </c>
      <c r="D1" s="76">
        <v>2009</v>
      </c>
      <c r="E1" s="76">
        <v>2010</v>
      </c>
      <c r="F1" s="76">
        <v>2011</v>
      </c>
      <c r="G1" s="76">
        <v>2012</v>
      </c>
      <c r="H1" s="76">
        <v>2013</v>
      </c>
      <c r="I1" s="76">
        <v>2014</v>
      </c>
      <c r="J1" s="76">
        <v>2015</v>
      </c>
      <c r="K1" s="76">
        <v>2016</v>
      </c>
      <c r="L1" s="76">
        <v>2017</v>
      </c>
    </row>
    <row r="2" spans="1:14" x14ac:dyDescent="0.2">
      <c r="A2" s="76" t="s">
        <v>232</v>
      </c>
      <c r="B2" s="76" t="s">
        <v>223</v>
      </c>
      <c r="C2" s="78">
        <v>2.4112739247371002</v>
      </c>
      <c r="D2" s="78">
        <v>0.1530753215801999</v>
      </c>
      <c r="E2" s="78">
        <v>0.76174708380890011</v>
      </c>
      <c r="F2" s="78">
        <v>0.97168733598660006</v>
      </c>
      <c r="G2" s="78">
        <v>2.0945780638470994</v>
      </c>
      <c r="H2" s="78">
        <v>1.1377873565814998</v>
      </c>
      <c r="I2" s="78">
        <v>2.9479730812248</v>
      </c>
      <c r="J2" s="78">
        <v>1.3207451186089001</v>
      </c>
      <c r="K2" s="78">
        <v>2.4389553461058999</v>
      </c>
      <c r="L2" s="78">
        <v>1.7346981051031998</v>
      </c>
      <c r="M2" s="79"/>
      <c r="N2" s="84"/>
    </row>
    <row r="3" spans="1:14" x14ac:dyDescent="0.2">
      <c r="A3" s="76" t="s">
        <v>159</v>
      </c>
      <c r="B3" s="76" t="s">
        <v>224</v>
      </c>
      <c r="C3" s="78">
        <v>2.4112739247371002</v>
      </c>
      <c r="D3" s="78">
        <v>0.1530753215801999</v>
      </c>
      <c r="E3" s="78">
        <v>0.76174708380890011</v>
      </c>
      <c r="F3" s="78">
        <v>0.97168733598660006</v>
      </c>
      <c r="G3" s="78">
        <v>2.0945780638470994</v>
      </c>
      <c r="H3" s="78">
        <v>1.1377873565814998</v>
      </c>
      <c r="I3" s="78">
        <v>2.9479730812248</v>
      </c>
      <c r="J3" s="78">
        <v>1.2129607350904998</v>
      </c>
      <c r="K3" s="78">
        <v>2.3090812997300998</v>
      </c>
      <c r="L3" s="78">
        <v>1.6349521904577999</v>
      </c>
      <c r="M3" s="79"/>
    </row>
    <row r="6" spans="1:14" x14ac:dyDescent="0.2"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4" x14ac:dyDescent="0.2"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10" spans="1:14" x14ac:dyDescent="0.2"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4" x14ac:dyDescent="0.2">
      <c r="C11" s="77"/>
      <c r="D11" s="77"/>
      <c r="E11" s="77"/>
      <c r="F11" s="77"/>
      <c r="G11" s="77"/>
      <c r="H11" s="77"/>
      <c r="I11" s="77"/>
      <c r="J11" s="77"/>
      <c r="K11" s="77"/>
      <c r="L11" s="77"/>
      <c r="N11" s="85"/>
    </row>
    <row r="12" spans="1:14" x14ac:dyDescent="0.2"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4" x14ac:dyDescent="0.2">
      <c r="C13" s="77"/>
      <c r="D13" s="77"/>
      <c r="E13" s="77"/>
      <c r="F13" s="77"/>
      <c r="G13" s="77"/>
      <c r="H13" s="77"/>
      <c r="I13" s="77"/>
      <c r="J13" s="77"/>
      <c r="K13" s="77"/>
      <c r="L13" s="77"/>
    </row>
  </sheetData>
  <pageMargins left="0.7" right="0.7" top="0.75" bottom="0.75" header="0.3" footer="0.3"/>
  <pageSetup paperSize="9" scale="95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2B13F-1ABC-4BE7-BC73-8BCA07CE4639}">
  <dimension ref="A1:K8"/>
  <sheetViews>
    <sheetView showGridLines="0" topLeftCell="J1" zoomScaleNormal="100" workbookViewId="0">
      <selection activeCell="CS14" sqref="CS14"/>
    </sheetView>
  </sheetViews>
  <sheetFormatPr defaultRowHeight="12" x14ac:dyDescent="0.2"/>
  <cols>
    <col min="1" max="1" width="29.140625" style="117" bestFit="1" customWidth="1"/>
    <col min="2" max="2" width="10.42578125" style="117" bestFit="1" customWidth="1"/>
    <col min="3" max="16384" width="9.140625" style="117"/>
  </cols>
  <sheetData>
    <row r="1" spans="1:11" x14ac:dyDescent="0.2">
      <c r="B1" s="124" t="s">
        <v>290</v>
      </c>
      <c r="C1" s="124" t="s">
        <v>291</v>
      </c>
      <c r="D1" s="124" t="s">
        <v>292</v>
      </c>
      <c r="E1" s="124" t="s">
        <v>293</v>
      </c>
      <c r="F1" s="124" t="s">
        <v>294</v>
      </c>
      <c r="G1" s="124" t="s">
        <v>295</v>
      </c>
      <c r="H1" s="124" t="s">
        <v>296</v>
      </c>
      <c r="I1" s="124" t="s">
        <v>297</v>
      </c>
      <c r="J1" s="124" t="s">
        <v>298</v>
      </c>
      <c r="K1" s="124" t="s">
        <v>299</v>
      </c>
    </row>
    <row r="2" spans="1:11" x14ac:dyDescent="0.2">
      <c r="A2" s="125" t="s">
        <v>300</v>
      </c>
      <c r="B2" s="118">
        <v>12.2965993794848</v>
      </c>
      <c r="C2" s="118">
        <v>17.310307870794599</v>
      </c>
      <c r="D2" s="118">
        <v>13.719207152830201</v>
      </c>
      <c r="E2" s="118">
        <v>26.529999263509701</v>
      </c>
      <c r="F2" s="118">
        <v>26.479638410742702</v>
      </c>
      <c r="G2" s="118">
        <v>31.095843247999099</v>
      </c>
      <c r="H2" s="118">
        <v>35.3030558913973</v>
      </c>
      <c r="I2" s="118">
        <v>38.322767139543302</v>
      </c>
      <c r="J2" s="118">
        <v>40.8068880297471</v>
      </c>
      <c r="K2" s="118">
        <v>180.50474326297601</v>
      </c>
    </row>
    <row r="3" spans="1:11" x14ac:dyDescent="0.2">
      <c r="A3" s="125" t="s">
        <v>276</v>
      </c>
      <c r="B3" s="118">
        <v>17.426404089200002</v>
      </c>
      <c r="C3" s="118">
        <v>34.162811737299997</v>
      </c>
      <c r="D3" s="118">
        <v>59.587333501600298</v>
      </c>
      <c r="E3" s="118">
        <v>57.408943716833498</v>
      </c>
      <c r="F3" s="118">
        <v>61.471590429271394</v>
      </c>
      <c r="G3" s="118">
        <v>80.901634018859198</v>
      </c>
      <c r="H3" s="118">
        <v>161.66952260198201</v>
      </c>
      <c r="I3" s="118">
        <v>184.000345447086</v>
      </c>
      <c r="J3" s="118">
        <v>228.012641113086</v>
      </c>
      <c r="K3" s="118">
        <v>268.62436480775801</v>
      </c>
    </row>
    <row r="4" spans="1:11" x14ac:dyDescent="0.2">
      <c r="A4" s="125" t="s">
        <v>270</v>
      </c>
      <c r="B4" s="118">
        <v>209.540723964416</v>
      </c>
      <c r="C4" s="118">
        <v>129.80916247791899</v>
      </c>
      <c r="D4" s="118">
        <v>251.12012335306301</v>
      </c>
      <c r="E4" s="118">
        <v>297.03448052785598</v>
      </c>
      <c r="F4" s="118">
        <v>60.303059685344998</v>
      </c>
      <c r="G4" s="118">
        <v>110.992149132538</v>
      </c>
      <c r="H4" s="118">
        <v>163.46573955320801</v>
      </c>
      <c r="I4" s="118">
        <v>192.18358704702098</v>
      </c>
      <c r="J4" s="118">
        <v>204.59937303041499</v>
      </c>
      <c r="K4" s="118">
        <v>273.87403941342899</v>
      </c>
    </row>
    <row r="5" spans="1:11" x14ac:dyDescent="0.2">
      <c r="A5" s="126" t="s">
        <v>301</v>
      </c>
      <c r="B5" s="118">
        <v>138.06437372669998</v>
      </c>
      <c r="C5" s="118">
        <v>179.27656740239999</v>
      </c>
      <c r="D5" s="118">
        <v>190.76800549299898</v>
      </c>
      <c r="E5" s="118">
        <v>195.42493834242998</v>
      </c>
      <c r="F5" s="118">
        <v>82.852902759238802</v>
      </c>
      <c r="G5" s="118">
        <v>53.632438117472901</v>
      </c>
      <c r="H5" s="118">
        <v>124.98701928429999</v>
      </c>
      <c r="I5" s="118">
        <v>79.521644935899999</v>
      </c>
      <c r="J5" s="118">
        <v>86.233091716499999</v>
      </c>
      <c r="K5" s="118">
        <v>141.991179331967</v>
      </c>
    </row>
    <row r="6" spans="1:11" x14ac:dyDescent="0.2">
      <c r="A6" s="126" t="s">
        <v>302</v>
      </c>
      <c r="B6" s="118">
        <v>24.966219192456599</v>
      </c>
      <c r="C6" s="118">
        <v>146.391338753496</v>
      </c>
      <c r="D6" s="118">
        <v>45.343400679496</v>
      </c>
      <c r="E6" s="118">
        <v>87.501182184905204</v>
      </c>
      <c r="F6" s="118">
        <v>169.12860665865301</v>
      </c>
      <c r="G6" s="118">
        <v>166.922456073218</v>
      </c>
      <c r="H6" s="118">
        <v>288.16865033028898</v>
      </c>
      <c r="I6" s="118">
        <v>433.80131996805403</v>
      </c>
      <c r="J6" s="118">
        <v>43.719371914801201</v>
      </c>
      <c r="K6" s="118">
        <v>239.32698234187401</v>
      </c>
    </row>
    <row r="7" spans="1:11" x14ac:dyDescent="0.2">
      <c r="A7" s="126" t="s">
        <v>303</v>
      </c>
      <c r="B7" s="118">
        <v>841.8804317769326</v>
      </c>
      <c r="C7" s="118">
        <v>424.39264844669242</v>
      </c>
      <c r="D7" s="118">
        <v>506.1114612179714</v>
      </c>
      <c r="E7" s="118">
        <v>626.61830625833579</v>
      </c>
      <c r="F7" s="118">
        <v>961.2505752651391</v>
      </c>
      <c r="G7" s="118">
        <v>884.1222550262828</v>
      </c>
      <c r="H7" s="118">
        <v>1249.1302771775638</v>
      </c>
      <c r="I7" s="118">
        <v>1354.8813100584355</v>
      </c>
      <c r="J7" s="118">
        <v>1531.8788008164106</v>
      </c>
      <c r="K7" s="118">
        <v>1715.1463858315055</v>
      </c>
    </row>
    <row r="8" spans="1:11" x14ac:dyDescent="0.2">
      <c r="B8" s="118">
        <v>1244.17475212919</v>
      </c>
      <c r="C8" s="118"/>
      <c r="D8" s="118"/>
      <c r="E8" s="118"/>
      <c r="F8" s="118"/>
      <c r="G8" s="118"/>
      <c r="H8" s="118"/>
      <c r="I8" s="118"/>
      <c r="J8" s="118"/>
      <c r="K8" s="118"/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74A12-6C47-482F-96A1-42A0F1DAD2BA}">
  <dimension ref="A1:O12"/>
  <sheetViews>
    <sheetView showGridLines="0" topLeftCell="N1" zoomScaleNormal="100" workbookViewId="0">
      <selection activeCell="CS14" sqref="CS14"/>
    </sheetView>
  </sheetViews>
  <sheetFormatPr defaultRowHeight="12" x14ac:dyDescent="0.2"/>
  <cols>
    <col min="1" max="1" width="33.85546875" style="117" bestFit="1" customWidth="1"/>
    <col min="2" max="16384" width="9.140625" style="117"/>
  </cols>
  <sheetData>
    <row r="1" spans="1:15" x14ac:dyDescent="0.2">
      <c r="B1" s="127">
        <v>2004</v>
      </c>
      <c r="C1" s="127">
        <v>2005</v>
      </c>
      <c r="D1" s="127">
        <v>2006</v>
      </c>
      <c r="E1" s="127">
        <v>2007</v>
      </c>
      <c r="F1" s="127">
        <v>2008</v>
      </c>
      <c r="G1" s="127">
        <v>2009</v>
      </c>
      <c r="H1" s="127">
        <v>2010</v>
      </c>
      <c r="I1" s="127">
        <v>2011</v>
      </c>
      <c r="J1" s="127">
        <v>2012</v>
      </c>
      <c r="K1" s="127">
        <v>2013</v>
      </c>
      <c r="L1" s="127">
        <v>2014</v>
      </c>
      <c r="M1" s="127">
        <v>2015</v>
      </c>
      <c r="N1" s="127">
        <v>2016</v>
      </c>
      <c r="O1" s="127">
        <v>2017</v>
      </c>
    </row>
    <row r="2" spans="1:15" x14ac:dyDescent="0.2">
      <c r="A2" s="117" t="s">
        <v>304</v>
      </c>
      <c r="B2" s="128">
        <v>0.70172799843576028</v>
      </c>
      <c r="C2" s="128">
        <v>0.58519348178270458</v>
      </c>
      <c r="D2" s="128">
        <v>1.1938290852228495</v>
      </c>
      <c r="E2" s="128">
        <v>1.1435279544399435</v>
      </c>
      <c r="F2" s="128">
        <v>0.41912190766734703</v>
      </c>
      <c r="G2" s="128">
        <v>0.6095748307978428</v>
      </c>
      <c r="H2" s="128">
        <v>0.64260359384356769</v>
      </c>
      <c r="I2" s="128">
        <v>0.85491241161383225</v>
      </c>
      <c r="J2" s="128">
        <v>1.298513176842941</v>
      </c>
      <c r="K2" s="128">
        <v>1.0630682905623137</v>
      </c>
      <c r="L2" s="128">
        <v>1.2202974941122304</v>
      </c>
      <c r="M2" s="128">
        <v>0.81230114627308925</v>
      </c>
      <c r="N2" s="128">
        <v>1.4673738742883171</v>
      </c>
      <c r="O2" s="128">
        <v>1.6221234105077371</v>
      </c>
    </row>
    <row r="3" spans="1:15" x14ac:dyDescent="0.2">
      <c r="A3" s="117" t="s">
        <v>305</v>
      </c>
      <c r="B3" s="128"/>
      <c r="C3" s="128"/>
      <c r="D3" s="128"/>
      <c r="E3" s="128"/>
      <c r="F3" s="128"/>
      <c r="G3" s="128"/>
      <c r="H3" s="128"/>
      <c r="I3" s="128">
        <v>0.10440336896407616</v>
      </c>
      <c r="J3" s="128">
        <v>0.16138560673701988</v>
      </c>
      <c r="K3" s="128">
        <v>6.8835249464303611E-2</v>
      </c>
      <c r="L3" s="128">
        <v>0.23018438671359187</v>
      </c>
      <c r="M3" s="128">
        <v>0.18589184016477658</v>
      </c>
      <c r="N3" s="128">
        <v>0.21089615656424504</v>
      </c>
      <c r="O3" s="128">
        <v>0.28221650630541767</v>
      </c>
    </row>
    <row r="4" spans="1:15" x14ac:dyDescent="0.2">
      <c r="A4" s="117" t="s">
        <v>306</v>
      </c>
      <c r="B4" s="128"/>
      <c r="C4" s="128"/>
      <c r="D4" s="128"/>
      <c r="E4" s="128"/>
      <c r="F4" s="128"/>
      <c r="G4" s="128"/>
      <c r="H4" s="128"/>
      <c r="I4" s="128">
        <v>0.75050904264967211</v>
      </c>
      <c r="J4" s="128">
        <v>1.1371275701060399</v>
      </c>
      <c r="K4" s="128">
        <v>0.99423304109801003</v>
      </c>
      <c r="L4" s="128">
        <v>0.99011310739863889</v>
      </c>
      <c r="M4" s="128">
        <v>0.62640930610831269</v>
      </c>
      <c r="N4" s="128">
        <v>1.2564777177240722</v>
      </c>
      <c r="O4" s="128">
        <v>1.3399069042023195</v>
      </c>
    </row>
    <row r="5" spans="1:15" x14ac:dyDescent="0.2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9" spans="1:15" x14ac:dyDescent="0.2">
      <c r="I9" s="127"/>
      <c r="J9" s="127"/>
      <c r="K9" s="127"/>
      <c r="L9" s="127"/>
      <c r="M9" s="127"/>
      <c r="N9" s="127"/>
      <c r="O9" s="127"/>
    </row>
    <row r="10" spans="1:15" x14ac:dyDescent="0.2">
      <c r="I10" s="127"/>
      <c r="J10" s="127"/>
      <c r="K10" s="127"/>
      <c r="L10" s="127"/>
      <c r="M10" s="127"/>
      <c r="N10" s="127"/>
      <c r="O10" s="127"/>
    </row>
    <row r="11" spans="1:15" x14ac:dyDescent="0.2">
      <c r="I11" s="127"/>
      <c r="J11" s="127"/>
      <c r="K11" s="127"/>
      <c r="L11" s="127"/>
      <c r="M11" s="127"/>
      <c r="N11" s="127"/>
      <c r="O11" s="127"/>
    </row>
    <row r="12" spans="1:15" x14ac:dyDescent="0.2">
      <c r="I12" s="127"/>
      <c r="J12" s="127"/>
      <c r="K12" s="127"/>
      <c r="L12" s="127"/>
      <c r="M12" s="127"/>
      <c r="N12" s="127"/>
      <c r="O12" s="127"/>
    </row>
  </sheetData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72AA6-710C-4443-978C-00F136282F4F}">
  <dimension ref="A1:M36"/>
  <sheetViews>
    <sheetView showGridLines="0" topLeftCell="K1" zoomScaleNormal="100" workbookViewId="0">
      <selection activeCell="CS14" sqref="CS14"/>
    </sheetView>
  </sheetViews>
  <sheetFormatPr defaultRowHeight="12" x14ac:dyDescent="0.2"/>
  <cols>
    <col min="1" max="1" width="13.140625" style="117" bestFit="1" customWidth="1"/>
    <col min="2" max="2" width="9.140625" style="117"/>
    <col min="3" max="5" width="9.28515625" style="117" bestFit="1" customWidth="1"/>
    <col min="6" max="6" width="8.28515625" style="117" customWidth="1"/>
    <col min="7" max="7" width="8.7109375" style="117" customWidth="1"/>
    <col min="8" max="8" width="8.85546875" style="117" customWidth="1"/>
    <col min="9" max="9" width="7.85546875" style="117" customWidth="1"/>
    <col min="10" max="10" width="7.7109375" style="117" customWidth="1"/>
    <col min="11" max="12" width="9.28515625" style="117" bestFit="1" customWidth="1"/>
    <col min="13" max="16384" width="9.140625" style="117"/>
  </cols>
  <sheetData>
    <row r="1" spans="1:11" x14ac:dyDescent="0.2">
      <c r="B1" s="117">
        <v>2008</v>
      </c>
      <c r="C1" s="117">
        <v>2009</v>
      </c>
      <c r="D1" s="117">
        <v>2010</v>
      </c>
      <c r="E1" s="117">
        <v>2011</v>
      </c>
      <c r="F1" s="117">
        <v>2012</v>
      </c>
      <c r="G1" s="117">
        <v>2013</v>
      </c>
      <c r="H1" s="117">
        <v>2014</v>
      </c>
      <c r="I1" s="117">
        <v>2015</v>
      </c>
      <c r="J1" s="117">
        <v>2016</v>
      </c>
      <c r="K1" s="117">
        <v>2017</v>
      </c>
    </row>
    <row r="2" spans="1:11" x14ac:dyDescent="0.2">
      <c r="A2" s="117" t="s">
        <v>307</v>
      </c>
      <c r="B2" s="118">
        <v>4.5752433644540726</v>
      </c>
      <c r="C2" s="118">
        <v>3.5245290210918654</v>
      </c>
      <c r="D2" s="118">
        <v>3.9179623229637244</v>
      </c>
      <c r="E2" s="118">
        <v>4.5593381984934016</v>
      </c>
      <c r="F2" s="118">
        <v>4.7304935398093297</v>
      </c>
      <c r="G2" s="118">
        <v>4.3894052163003074</v>
      </c>
      <c r="H2" s="118">
        <v>6.2062533038344592</v>
      </c>
      <c r="I2" s="118">
        <v>6.6504593261006368</v>
      </c>
      <c r="J2" s="118">
        <v>6.0283198080112275</v>
      </c>
      <c r="K2" s="118">
        <v>7.3840355165558318</v>
      </c>
    </row>
    <row r="3" spans="1:11" x14ac:dyDescent="0.2">
      <c r="A3" s="117" t="s">
        <v>308</v>
      </c>
      <c r="B3" s="118">
        <v>3.4134485604434244</v>
      </c>
      <c r="C3" s="118">
        <v>1.5529432725206325</v>
      </c>
      <c r="D3" s="118">
        <v>1.5624601309284452</v>
      </c>
      <c r="E3" s="118">
        <v>-0.32952656304757705</v>
      </c>
      <c r="F3" s="118">
        <v>2.6861969148278808</v>
      </c>
      <c r="G3" s="118">
        <v>2.8876564701542722</v>
      </c>
      <c r="H3" s="118">
        <v>3.1485002383619531</v>
      </c>
      <c r="I3" s="118">
        <v>12.874809855758837</v>
      </c>
      <c r="J3" s="118">
        <v>-2.6604631785906054</v>
      </c>
      <c r="K3" s="118">
        <v>5.2376898369720468</v>
      </c>
    </row>
    <row r="4" spans="1:11" x14ac:dyDescent="0.2">
      <c r="A4" s="117" t="s">
        <v>309</v>
      </c>
      <c r="B4" s="118">
        <v>-1.1617948040106483</v>
      </c>
      <c r="C4" s="118">
        <v>-1.9715857485712329</v>
      </c>
      <c r="D4" s="118">
        <v>-2.3555021920352792</v>
      </c>
      <c r="E4" s="118">
        <v>-4.8888647615409786</v>
      </c>
      <c r="F4" s="118">
        <v>-2.0442966249814489</v>
      </c>
      <c r="G4" s="118">
        <v>-1.5017487461460353</v>
      </c>
      <c r="H4" s="118">
        <v>-3.057753065472506</v>
      </c>
      <c r="I4" s="118">
        <v>6.2243505296582002</v>
      </c>
      <c r="J4" s="118">
        <v>-8.6887829866018329</v>
      </c>
      <c r="K4" s="118">
        <v>-2.146345679583785</v>
      </c>
    </row>
    <row r="36" spans="13:13" x14ac:dyDescent="0.2">
      <c r="M36" s="127"/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E80A9-F1CA-4D87-9604-AEAACD4B9406}">
  <dimension ref="A1:O73"/>
  <sheetViews>
    <sheetView showGridLines="0" topLeftCell="I1" zoomScaleNormal="100" workbookViewId="0">
      <selection activeCell="CS14" sqref="CS14"/>
    </sheetView>
  </sheetViews>
  <sheetFormatPr defaultRowHeight="12" x14ac:dyDescent="0.2"/>
  <cols>
    <col min="1" max="16384" width="9.140625" style="117"/>
  </cols>
  <sheetData>
    <row r="1" spans="1:15" x14ac:dyDescent="0.2">
      <c r="A1" s="123" t="s">
        <v>310</v>
      </c>
      <c r="B1" s="123">
        <v>2007</v>
      </c>
      <c r="C1" s="123">
        <v>2008</v>
      </c>
      <c r="D1" s="123">
        <v>2009</v>
      </c>
      <c r="E1" s="123">
        <v>2010</v>
      </c>
      <c r="F1" s="123">
        <v>2011</v>
      </c>
      <c r="G1" s="123">
        <v>2012</v>
      </c>
      <c r="H1" s="123">
        <v>2013</v>
      </c>
      <c r="I1" s="123">
        <v>2014</v>
      </c>
      <c r="J1" s="123">
        <v>2015</v>
      </c>
      <c r="K1" s="123">
        <v>2016</v>
      </c>
      <c r="L1" s="123">
        <v>2017</v>
      </c>
      <c r="M1" s="123"/>
      <c r="N1" s="123"/>
      <c r="O1" s="123"/>
    </row>
    <row r="2" spans="1:15" x14ac:dyDescent="0.2">
      <c r="A2" s="123" t="s">
        <v>311</v>
      </c>
      <c r="B2" s="123">
        <v>0</v>
      </c>
      <c r="C2" s="119">
        <v>2.4112739247371002</v>
      </c>
      <c r="D2" s="119">
        <v>2.5643492463173003</v>
      </c>
      <c r="E2" s="119">
        <v>3.3260963301262003</v>
      </c>
      <c r="F2" s="119">
        <v>4.2977836661128004</v>
      </c>
      <c r="G2" s="119">
        <v>6.3923617299598989</v>
      </c>
      <c r="H2" s="119">
        <v>7.5301490865413996</v>
      </c>
      <c r="I2" s="119">
        <v>10.4781221677662</v>
      </c>
      <c r="J2" s="119">
        <v>11.691082902856699</v>
      </c>
      <c r="K2" s="119">
        <v>14.288460062077899</v>
      </c>
      <c r="L2" s="119">
        <v>15.923412252535698</v>
      </c>
      <c r="M2" s="123"/>
      <c r="N2" s="123"/>
      <c r="O2" s="123"/>
    </row>
    <row r="3" spans="1:15" x14ac:dyDescent="0.2">
      <c r="A3" s="123" t="s">
        <v>312</v>
      </c>
      <c r="B3" s="123">
        <v>0</v>
      </c>
      <c r="C3" s="119">
        <v>-1.9837219905390999</v>
      </c>
      <c r="D3" s="119">
        <v>4.0983268061252005</v>
      </c>
      <c r="E3" s="119">
        <v>2.8158728368210006</v>
      </c>
      <c r="F3" s="119">
        <v>1.0507640876098998</v>
      </c>
      <c r="G3" s="119">
        <v>5.5496213039317004</v>
      </c>
      <c r="H3" s="119">
        <v>4.7563445838226999</v>
      </c>
      <c r="I3" s="119">
        <v>1.9160333048356004</v>
      </c>
      <c r="J3" s="119">
        <v>-7.4071853550701157</v>
      </c>
      <c r="K3" s="119">
        <v>7.4841876253885893</v>
      </c>
      <c r="L3" s="119">
        <v>7.4596047269714392</v>
      </c>
      <c r="M3" s="123"/>
      <c r="N3" s="123"/>
      <c r="O3" s="123"/>
    </row>
    <row r="4" spans="1:15" x14ac:dyDescent="0.2">
      <c r="A4" s="123" t="s">
        <v>313</v>
      </c>
      <c r="B4" s="123">
        <v>0</v>
      </c>
      <c r="C4" s="119">
        <v>-1.6830000000000001</v>
      </c>
      <c r="D4" s="119">
        <v>-3.4329999999999998</v>
      </c>
      <c r="E4" s="119">
        <v>-5.72</v>
      </c>
      <c r="F4" s="119">
        <v>-10.434000000000001</v>
      </c>
      <c r="G4" s="119">
        <v>-12.22</v>
      </c>
      <c r="H4" s="119">
        <v>-13.059000000000001</v>
      </c>
      <c r="I4" s="119">
        <v>-16.039000000000001</v>
      </c>
      <c r="J4" s="119">
        <v>-11.124956590555986</v>
      </c>
      <c r="K4" s="119">
        <v>-20.939921624007589</v>
      </c>
      <c r="L4" s="119">
        <v>-23.690843205234639</v>
      </c>
      <c r="M4" s="123"/>
      <c r="N4" s="123"/>
      <c r="O4" s="123"/>
    </row>
    <row r="5" spans="1:15" x14ac:dyDescent="0.2">
      <c r="A5" s="123" t="s">
        <v>314</v>
      </c>
      <c r="B5" s="119">
        <v>49.693214576166092</v>
      </c>
      <c r="C5" s="119">
        <v>48.358753828145701</v>
      </c>
      <c r="D5" s="119">
        <v>53.643071778717299</v>
      </c>
      <c r="E5" s="119">
        <v>51.297013532898497</v>
      </c>
      <c r="F5" s="119">
        <v>45.620492964610705</v>
      </c>
      <c r="G5" s="119">
        <v>50.283188868006604</v>
      </c>
      <c r="H5" s="119">
        <v>51.036516945814498</v>
      </c>
      <c r="I5" s="119">
        <v>48.478581869526003</v>
      </c>
      <c r="J5" s="119">
        <v>45.081669074842893</v>
      </c>
      <c r="K5" s="119">
        <v>52.584436437380297</v>
      </c>
      <c r="L5" s="119">
        <v>51.076991258815006</v>
      </c>
      <c r="M5" s="123"/>
      <c r="N5" s="129"/>
      <c r="O5" s="123"/>
    </row>
    <row r="6" spans="1:15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 x14ac:dyDescent="0.2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x14ac:dyDescent="0.2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x14ac:dyDescent="0.2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x14ac:dyDescent="0.2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x14ac:dyDescent="0.2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1:15" x14ac:dyDescent="0.2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3" spans="1:15" x14ac:dyDescent="0.2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</row>
    <row r="14" spans="1:15" x14ac:dyDescent="0.2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</row>
    <row r="15" spans="1:15" x14ac:dyDescent="0.2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</row>
    <row r="16" spans="1:15" x14ac:dyDescent="0.2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</row>
    <row r="17" spans="1:15" x14ac:dyDescent="0.2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5" x14ac:dyDescent="0.2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</row>
    <row r="19" spans="1:15" x14ac:dyDescent="0.2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1:15" x14ac:dyDescent="0.2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</row>
    <row r="21" spans="1:15" x14ac:dyDescent="0.2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</row>
    <row r="22" spans="1:15" x14ac:dyDescent="0.2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</row>
    <row r="23" spans="1:15" x14ac:dyDescent="0.2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</row>
    <row r="24" spans="1:15" x14ac:dyDescent="0.2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</row>
    <row r="25" spans="1:15" x14ac:dyDescent="0.2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</row>
    <row r="26" spans="1:15" x14ac:dyDescent="0.2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</row>
    <row r="27" spans="1:15" x14ac:dyDescent="0.2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</row>
    <row r="28" spans="1:15" x14ac:dyDescent="0.2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</row>
    <row r="29" spans="1:15" x14ac:dyDescent="0.2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</row>
    <row r="30" spans="1:15" x14ac:dyDescent="0.2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</row>
    <row r="50" spans="1:14" s="130" customFormat="1" x14ac:dyDescent="0.2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 s="130" customFormat="1" x14ac:dyDescent="0.2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1:14" s="130" customFormat="1" x14ac:dyDescent="0.2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</row>
    <row r="54" spans="1:14" s="130" customFormat="1" x14ac:dyDescent="0.2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</row>
    <row r="73" spans="1:14" s="130" customFormat="1" x14ac:dyDescent="0.2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DB074-F20B-4F0E-BE89-079B19CFBE43}">
  <dimension ref="A1:BD56"/>
  <sheetViews>
    <sheetView showGridLines="0" zoomScaleNormal="100" workbookViewId="0">
      <pane xSplit="1" topLeftCell="J1" activePane="topRight" state="frozen"/>
      <selection activeCell="I31" sqref="I31"/>
      <selection pane="topRight" activeCell="I31" sqref="I31"/>
    </sheetView>
  </sheetViews>
  <sheetFormatPr defaultRowHeight="12" x14ac:dyDescent="0.2"/>
  <cols>
    <col min="1" max="1" width="19" style="117" customWidth="1"/>
    <col min="2" max="12" width="9.140625" style="117"/>
    <col min="13" max="13" width="10.5703125" style="117" customWidth="1"/>
    <col min="14" max="18" width="9.140625" style="117"/>
    <col min="19" max="19" width="11.140625" style="117" bestFit="1" customWidth="1"/>
    <col min="20" max="16384" width="9.140625" style="117"/>
  </cols>
  <sheetData>
    <row r="1" spans="1:15" x14ac:dyDescent="0.2">
      <c r="A1" s="123"/>
      <c r="B1" s="123">
        <v>2004</v>
      </c>
      <c r="C1" s="123">
        <v>2005</v>
      </c>
      <c r="D1" s="123">
        <v>2006</v>
      </c>
      <c r="E1" s="123">
        <v>2007</v>
      </c>
      <c r="F1" s="123">
        <v>2008</v>
      </c>
      <c r="G1" s="123">
        <v>2009</v>
      </c>
      <c r="H1" s="123">
        <v>2010</v>
      </c>
      <c r="I1" s="123">
        <v>2011</v>
      </c>
      <c r="J1" s="123">
        <v>2012</v>
      </c>
      <c r="K1" s="123">
        <v>2013</v>
      </c>
      <c r="L1" s="123">
        <v>2014</v>
      </c>
      <c r="M1" s="123">
        <v>2015</v>
      </c>
      <c r="N1" s="123">
        <v>2016</v>
      </c>
      <c r="O1" s="123" t="s">
        <v>315</v>
      </c>
    </row>
    <row r="2" spans="1:15" x14ac:dyDescent="0.2">
      <c r="A2" s="123" t="s">
        <v>114</v>
      </c>
      <c r="B2" s="119">
        <v>10.77448663546757</v>
      </c>
      <c r="C2" s="119">
        <v>9.8822827349025282</v>
      </c>
      <c r="D2" s="119">
        <v>10.726156492455335</v>
      </c>
      <c r="E2" s="119">
        <v>11.533721505368977</v>
      </c>
      <c r="F2" s="119">
        <v>8.4871225436094129</v>
      </c>
      <c r="G2" s="119">
        <v>6.0941291608718862</v>
      </c>
      <c r="H2" s="119">
        <v>6.6317014279860906</v>
      </c>
      <c r="I2" s="119">
        <v>8.0438552968910759</v>
      </c>
      <c r="J2" s="119">
        <v>7.599635731447334</v>
      </c>
      <c r="K2" s="119">
        <v>6.8770274787112591</v>
      </c>
      <c r="L2" s="119">
        <v>9.3140321657701008</v>
      </c>
      <c r="M2" s="119">
        <v>8.8856556923315129</v>
      </c>
      <c r="N2" s="119">
        <v>9.6244223628474757</v>
      </c>
      <c r="O2" s="119">
        <v>11.709435432022742</v>
      </c>
    </row>
    <row r="3" spans="1:15" x14ac:dyDescent="0.2">
      <c r="A3" s="123" t="s">
        <v>115</v>
      </c>
      <c r="B3" s="119">
        <v>12.757568187002381</v>
      </c>
      <c r="C3" s="119">
        <v>11.182650695858342</v>
      </c>
      <c r="D3" s="119">
        <v>12.851164583448046</v>
      </c>
      <c r="E3" s="119">
        <v>15.607200410460976</v>
      </c>
      <c r="F3" s="119">
        <v>12.437669046231344</v>
      </c>
      <c r="G3" s="119">
        <v>11.815328412449812</v>
      </c>
      <c r="H3" s="119">
        <v>12.626290402044022</v>
      </c>
      <c r="I3" s="119">
        <v>12.493462764623706</v>
      </c>
      <c r="J3" s="119">
        <v>12.046595270687387</v>
      </c>
      <c r="K3" s="119">
        <v>12.306822402077067</v>
      </c>
      <c r="L3" s="119">
        <v>12.834686094538275</v>
      </c>
      <c r="M3" s="119">
        <v>12.551668454823597</v>
      </c>
      <c r="N3" s="119">
        <v>12.53688423044291</v>
      </c>
      <c r="O3" s="119">
        <v>12.111629812243512</v>
      </c>
    </row>
    <row r="4" spans="1:15" x14ac:dyDescent="0.2">
      <c r="A4" s="123" t="s">
        <v>116</v>
      </c>
      <c r="B4" s="119">
        <v>14.125606950432626</v>
      </c>
      <c r="C4" s="119">
        <v>11.154673586301453</v>
      </c>
      <c r="D4" s="119">
        <v>12.920895203503898</v>
      </c>
      <c r="E4" s="119">
        <v>13.355998516537145</v>
      </c>
      <c r="F4" s="119">
        <v>8.3867403816269164</v>
      </c>
      <c r="G4" s="119">
        <v>9.2219829795960226</v>
      </c>
      <c r="H4" s="119">
        <v>10.477047646013887</v>
      </c>
      <c r="I4" s="119">
        <v>11.177380163463663</v>
      </c>
      <c r="J4" s="119">
        <v>9.1398170465365478</v>
      </c>
      <c r="K4" s="119">
        <v>8.984078451063727</v>
      </c>
      <c r="L4" s="119">
        <v>10.411875776032446</v>
      </c>
      <c r="M4" s="119">
        <v>11.189739979406767</v>
      </c>
      <c r="N4" s="119">
        <v>12.273376651221787</v>
      </c>
      <c r="O4" s="119">
        <v>10.12347109939182</v>
      </c>
    </row>
    <row r="5" spans="1:15" x14ac:dyDescent="0.2">
      <c r="A5" s="123" t="s">
        <v>117</v>
      </c>
      <c r="B5" s="119">
        <v>13.959084169256666</v>
      </c>
      <c r="C5" s="119">
        <v>12.348424604297799</v>
      </c>
      <c r="D5" s="119">
        <v>13.861729063490294</v>
      </c>
      <c r="E5" s="119">
        <v>12.8578594454239</v>
      </c>
      <c r="F5" s="119">
        <v>9.1198673030703095</v>
      </c>
      <c r="G5" s="119">
        <v>7.3613026065261637</v>
      </c>
      <c r="H5" s="119">
        <v>11.136413675966407</v>
      </c>
      <c r="I5" s="119">
        <v>12.134830800161073</v>
      </c>
      <c r="J5" s="119">
        <v>8.4774812783461666</v>
      </c>
      <c r="K5" s="119">
        <v>6.0913993594271725</v>
      </c>
      <c r="L5" s="119">
        <v>7.8001075512117142</v>
      </c>
      <c r="M5" s="119">
        <v>10.32301532944668</v>
      </c>
      <c r="N5" s="119">
        <v>8.6451741895740213</v>
      </c>
      <c r="O5" s="119">
        <v>10.041964842552563</v>
      </c>
    </row>
    <row r="23" spans="16:26" x14ac:dyDescent="0.2">
      <c r="S23" s="131"/>
      <c r="T23" s="131"/>
      <c r="U23" s="131"/>
      <c r="V23" s="131"/>
      <c r="W23" s="131"/>
      <c r="X23" s="131"/>
      <c r="Y23" s="131"/>
      <c r="Z23" s="131"/>
    </row>
    <row r="24" spans="16:26" x14ac:dyDescent="0.2">
      <c r="S24" s="131"/>
      <c r="T24" s="131"/>
      <c r="U24" s="131"/>
      <c r="V24" s="131"/>
      <c r="W24" s="131"/>
      <c r="X24" s="131"/>
      <c r="Y24" s="131"/>
      <c r="Z24" s="131"/>
    </row>
    <row r="25" spans="16:26" x14ac:dyDescent="0.2">
      <c r="S25" s="132"/>
      <c r="T25" s="131"/>
      <c r="U25" s="131"/>
      <c r="V25" s="131"/>
      <c r="W25" s="131"/>
      <c r="X25" s="131"/>
      <c r="Y25" s="131"/>
      <c r="Z25" s="131"/>
    </row>
    <row r="26" spans="16:26" x14ac:dyDescent="0.2">
      <c r="P26" s="118"/>
      <c r="Q26" s="118"/>
      <c r="R26" s="118"/>
      <c r="S26" s="131"/>
      <c r="T26" s="131"/>
      <c r="U26" s="131"/>
      <c r="V26" s="131"/>
      <c r="W26" s="131"/>
      <c r="X26" s="131"/>
      <c r="Y26" s="131"/>
      <c r="Z26" s="131"/>
    </row>
    <row r="27" spans="16:26" x14ac:dyDescent="0.2">
      <c r="P27" s="118"/>
      <c r="Q27" s="118"/>
      <c r="R27" s="118"/>
      <c r="S27" s="131"/>
      <c r="T27" s="131"/>
      <c r="U27" s="131"/>
      <c r="V27" s="131"/>
      <c r="W27" s="131"/>
      <c r="X27" s="131"/>
      <c r="Y27" s="131"/>
      <c r="Z27" s="131"/>
    </row>
    <row r="28" spans="16:26" x14ac:dyDescent="0.2">
      <c r="P28" s="118"/>
      <c r="Q28" s="118"/>
      <c r="R28" s="118"/>
      <c r="S28" s="131"/>
      <c r="T28" s="131"/>
      <c r="U28" s="131"/>
      <c r="V28" s="131"/>
      <c r="W28" s="131"/>
      <c r="X28" s="131"/>
      <c r="Y28" s="131"/>
      <c r="Z28" s="131"/>
    </row>
    <row r="29" spans="16:26" x14ac:dyDescent="0.2">
      <c r="T29" s="131"/>
      <c r="U29" s="131"/>
      <c r="V29" s="131"/>
      <c r="W29" s="131"/>
      <c r="X29" s="131"/>
      <c r="Y29" s="131"/>
      <c r="Z29" s="131"/>
    </row>
    <row r="30" spans="16:26" x14ac:dyDescent="0.2">
      <c r="T30" s="131"/>
      <c r="U30" s="131"/>
      <c r="V30" s="131"/>
      <c r="W30" s="131"/>
      <c r="X30" s="131"/>
      <c r="Y30" s="131"/>
      <c r="Z30" s="131"/>
    </row>
    <row r="31" spans="16:26" x14ac:dyDescent="0.2">
      <c r="T31" s="131"/>
      <c r="U31" s="131"/>
      <c r="V31" s="131"/>
      <c r="W31" s="131"/>
      <c r="X31" s="131"/>
      <c r="Y31" s="131"/>
      <c r="Z31" s="131"/>
    </row>
    <row r="32" spans="16:26" x14ac:dyDescent="0.2">
      <c r="T32" s="131"/>
      <c r="U32" s="131"/>
      <c r="V32" s="131"/>
      <c r="W32" s="131"/>
      <c r="X32" s="131"/>
      <c r="Y32" s="131"/>
      <c r="Z32" s="131"/>
    </row>
    <row r="33" spans="16:26" x14ac:dyDescent="0.2">
      <c r="T33" s="131"/>
      <c r="U33" s="131"/>
      <c r="V33" s="131"/>
      <c r="W33" s="131"/>
      <c r="X33" s="131"/>
      <c r="Y33" s="131"/>
      <c r="Z33" s="131"/>
    </row>
    <row r="44" spans="16:26" x14ac:dyDescent="0.2">
      <c r="P44" s="118"/>
      <c r="Q44" s="118"/>
    </row>
    <row r="45" spans="16:26" x14ac:dyDescent="0.2">
      <c r="P45" s="118"/>
      <c r="Q45" s="118"/>
    </row>
    <row r="46" spans="16:26" x14ac:dyDescent="0.2">
      <c r="P46" s="118"/>
      <c r="Q46" s="118"/>
    </row>
    <row r="54" spans="16:56" x14ac:dyDescent="0.2"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</row>
    <row r="55" spans="16:56" x14ac:dyDescent="0.2"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</row>
    <row r="56" spans="16:56" x14ac:dyDescent="0.2"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</row>
  </sheetData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A8FD0-98AF-4DC1-B387-70CBB3C41EA8}">
  <dimension ref="A1:BE8"/>
  <sheetViews>
    <sheetView showGridLines="0" zoomScaleNormal="100" workbookViewId="0">
      <pane xSplit="1" topLeftCell="AY1" activePane="topRight" state="frozen"/>
      <selection activeCell="I31" sqref="I31"/>
      <selection pane="topRight" activeCell="I31" sqref="I31"/>
    </sheetView>
  </sheetViews>
  <sheetFormatPr defaultRowHeight="12" x14ac:dyDescent="0.2"/>
  <cols>
    <col min="1" max="1" width="19" style="117" customWidth="1"/>
    <col min="2" max="12" width="9.140625" style="117"/>
    <col min="13" max="13" width="10.5703125" style="117" customWidth="1"/>
    <col min="14" max="18" width="9.140625" style="117"/>
    <col min="19" max="19" width="11.140625" style="117" bestFit="1" customWidth="1"/>
    <col min="20" max="16384" width="9.140625" style="117"/>
  </cols>
  <sheetData>
    <row r="1" spans="1:57" x14ac:dyDescent="0.2">
      <c r="B1" s="117" t="s">
        <v>111</v>
      </c>
      <c r="P1" s="117" t="s">
        <v>316</v>
      </c>
      <c r="AD1" s="117" t="s">
        <v>112</v>
      </c>
      <c r="AR1" s="117" t="s">
        <v>113</v>
      </c>
    </row>
    <row r="2" spans="1:57" x14ac:dyDescent="0.2">
      <c r="B2" s="133">
        <v>2004</v>
      </c>
      <c r="C2" s="133">
        <v>2005</v>
      </c>
      <c r="D2" s="133">
        <v>2006</v>
      </c>
      <c r="E2" s="133">
        <v>2007</v>
      </c>
      <c r="F2" s="133">
        <v>2008</v>
      </c>
      <c r="G2" s="133">
        <v>2009</v>
      </c>
      <c r="H2" s="133">
        <v>2010</v>
      </c>
      <c r="I2" s="133">
        <v>2011</v>
      </c>
      <c r="J2" s="133">
        <v>2012</v>
      </c>
      <c r="K2" s="133">
        <v>2013</v>
      </c>
      <c r="L2" s="133">
        <v>2014</v>
      </c>
      <c r="M2" s="133">
        <v>2015</v>
      </c>
      <c r="N2" s="133">
        <v>2016</v>
      </c>
      <c r="O2" s="133">
        <v>2017</v>
      </c>
      <c r="P2" s="133">
        <v>2004</v>
      </c>
      <c r="Q2" s="133">
        <v>2005</v>
      </c>
      <c r="R2" s="133">
        <v>2006</v>
      </c>
      <c r="S2" s="133">
        <v>2007</v>
      </c>
      <c r="T2" s="133">
        <v>2008</v>
      </c>
      <c r="U2" s="133">
        <v>2009</v>
      </c>
      <c r="V2" s="133">
        <v>2010</v>
      </c>
      <c r="W2" s="133">
        <v>2011</v>
      </c>
      <c r="X2" s="133">
        <v>2012</v>
      </c>
      <c r="Y2" s="133">
        <v>2013</v>
      </c>
      <c r="Z2" s="133">
        <v>2014</v>
      </c>
      <c r="AA2" s="133">
        <v>2015</v>
      </c>
      <c r="AB2" s="133">
        <v>2016</v>
      </c>
      <c r="AC2" s="133" t="s">
        <v>315</v>
      </c>
      <c r="AD2" s="133">
        <v>2004</v>
      </c>
      <c r="AE2" s="133">
        <v>2005</v>
      </c>
      <c r="AF2" s="133">
        <v>2006</v>
      </c>
      <c r="AG2" s="133">
        <v>2007</v>
      </c>
      <c r="AH2" s="133">
        <v>2008</v>
      </c>
      <c r="AI2" s="133">
        <v>2009</v>
      </c>
      <c r="AJ2" s="133">
        <v>2010</v>
      </c>
      <c r="AK2" s="133">
        <v>2011</v>
      </c>
      <c r="AL2" s="133">
        <v>2012</v>
      </c>
      <c r="AM2" s="133">
        <v>2013</v>
      </c>
      <c r="AN2" s="133">
        <v>2014</v>
      </c>
      <c r="AO2" s="133">
        <v>2015</v>
      </c>
      <c r="AP2" s="133">
        <v>2016</v>
      </c>
      <c r="AQ2" s="133" t="s">
        <v>315</v>
      </c>
      <c r="AR2" s="133">
        <v>2004</v>
      </c>
      <c r="AS2" s="133">
        <v>2005</v>
      </c>
      <c r="AT2" s="133">
        <v>2006</v>
      </c>
      <c r="AU2" s="133">
        <v>2007</v>
      </c>
      <c r="AV2" s="133">
        <v>2008</v>
      </c>
      <c r="AW2" s="133">
        <v>2009</v>
      </c>
      <c r="AX2" s="133">
        <v>2010</v>
      </c>
      <c r="AY2" s="133">
        <v>2011</v>
      </c>
      <c r="AZ2" s="133">
        <v>2012</v>
      </c>
      <c r="BA2" s="133">
        <v>2013</v>
      </c>
      <c r="BB2" s="133">
        <v>2014</v>
      </c>
      <c r="BC2" s="133">
        <v>2015</v>
      </c>
      <c r="BD2" s="133">
        <v>2016</v>
      </c>
      <c r="BE2" s="133" t="s">
        <v>315</v>
      </c>
    </row>
    <row r="3" spans="1:57" x14ac:dyDescent="0.2">
      <c r="B3" s="117" t="s">
        <v>114</v>
      </c>
      <c r="P3" s="117" t="s">
        <v>115</v>
      </c>
      <c r="AD3" s="117" t="s">
        <v>116</v>
      </c>
      <c r="AR3" s="117" t="s">
        <v>117</v>
      </c>
    </row>
    <row r="4" spans="1:57" x14ac:dyDescent="0.2">
      <c r="A4" s="134"/>
      <c r="B4" s="133">
        <v>2004</v>
      </c>
      <c r="C4" s="133">
        <v>2005</v>
      </c>
      <c r="D4" s="133">
        <v>2006</v>
      </c>
      <c r="E4" s="133">
        <v>2007</v>
      </c>
      <c r="F4" s="133">
        <v>2008</v>
      </c>
      <c r="G4" s="133">
        <v>2009</v>
      </c>
      <c r="H4" s="133">
        <v>2010</v>
      </c>
      <c r="I4" s="133">
        <v>2011</v>
      </c>
      <c r="J4" s="133">
        <v>2012</v>
      </c>
      <c r="K4" s="133">
        <v>2013</v>
      </c>
      <c r="L4" s="133">
        <v>2014</v>
      </c>
      <c r="M4" s="133">
        <v>2015</v>
      </c>
      <c r="N4" s="133">
        <v>2016</v>
      </c>
      <c r="O4" s="133">
        <v>2017</v>
      </c>
      <c r="P4" s="133">
        <v>2004</v>
      </c>
      <c r="Q4" s="133">
        <v>2005</v>
      </c>
      <c r="R4" s="133">
        <v>2006</v>
      </c>
      <c r="S4" s="133">
        <v>2007</v>
      </c>
      <c r="T4" s="133">
        <v>2008</v>
      </c>
      <c r="U4" s="133">
        <v>2009</v>
      </c>
      <c r="V4" s="133">
        <v>2010</v>
      </c>
      <c r="W4" s="133">
        <v>2011</v>
      </c>
      <c r="X4" s="133">
        <v>2012</v>
      </c>
      <c r="Y4" s="133">
        <v>2013</v>
      </c>
      <c r="Z4" s="133">
        <v>2014</v>
      </c>
      <c r="AA4" s="133">
        <v>2015</v>
      </c>
      <c r="AB4" s="133">
        <v>2016</v>
      </c>
      <c r="AC4" s="133" t="s">
        <v>315</v>
      </c>
      <c r="AD4" s="133">
        <v>2004</v>
      </c>
      <c r="AE4" s="133">
        <v>2005</v>
      </c>
      <c r="AF4" s="133">
        <v>2006</v>
      </c>
      <c r="AG4" s="133">
        <v>2007</v>
      </c>
      <c r="AH4" s="133">
        <v>2008</v>
      </c>
      <c r="AI4" s="133">
        <v>2009</v>
      </c>
      <c r="AJ4" s="133">
        <v>2010</v>
      </c>
      <c r="AK4" s="133">
        <v>2011</v>
      </c>
      <c r="AL4" s="133">
        <v>2012</v>
      </c>
      <c r="AM4" s="133">
        <v>2013</v>
      </c>
      <c r="AN4" s="133">
        <v>2014</v>
      </c>
      <c r="AO4" s="133">
        <v>2015</v>
      </c>
      <c r="AP4" s="133">
        <v>2016</v>
      </c>
      <c r="AQ4" s="133" t="s">
        <v>315</v>
      </c>
      <c r="AR4" s="133">
        <v>2004</v>
      </c>
      <c r="AS4" s="133">
        <v>2005</v>
      </c>
      <c r="AT4" s="133">
        <v>2006</v>
      </c>
      <c r="AU4" s="133">
        <v>2007</v>
      </c>
      <c r="AV4" s="133">
        <v>2008</v>
      </c>
      <c r="AW4" s="133">
        <v>2009</v>
      </c>
      <c r="AX4" s="133">
        <v>2010</v>
      </c>
      <c r="AY4" s="133">
        <v>2011</v>
      </c>
      <c r="AZ4" s="133">
        <v>2012</v>
      </c>
      <c r="BA4" s="133">
        <v>2013</v>
      </c>
      <c r="BB4" s="133">
        <v>2014</v>
      </c>
      <c r="BC4" s="133">
        <v>2015</v>
      </c>
      <c r="BD4" s="133">
        <v>2016</v>
      </c>
      <c r="BE4" s="133" t="s">
        <v>315</v>
      </c>
    </row>
    <row r="5" spans="1:57" x14ac:dyDescent="0.2">
      <c r="A5" s="134" t="s">
        <v>260</v>
      </c>
      <c r="B5" s="135">
        <v>4.8533650244867514</v>
      </c>
      <c r="C5" s="135">
        <v>5.4665940099625052</v>
      </c>
      <c r="D5" s="135">
        <v>7.9241573595903869</v>
      </c>
      <c r="E5" s="135">
        <v>7.4837913812853127</v>
      </c>
      <c r="F5" s="135">
        <v>6.9552791158153688</v>
      </c>
      <c r="G5" s="135">
        <v>6.4450380041711908</v>
      </c>
      <c r="H5" s="135">
        <v>6.9502191458646889</v>
      </c>
      <c r="I5" s="135">
        <v>5.9115124710399929</v>
      </c>
      <c r="J5" s="135">
        <v>5.2434024713132512</v>
      </c>
      <c r="K5" s="135">
        <v>4.520861035630638</v>
      </c>
      <c r="L5" s="135">
        <v>3.8837727992059623</v>
      </c>
      <c r="M5" s="135">
        <v>4.0641368657548744</v>
      </c>
      <c r="N5" s="135">
        <v>4.02097214411606</v>
      </c>
      <c r="O5" s="135">
        <v>3.6850947069790383</v>
      </c>
      <c r="P5" s="118">
        <v>6.3057362892801683</v>
      </c>
      <c r="Q5" s="118">
        <v>5.3996227645715997</v>
      </c>
      <c r="R5" s="118">
        <v>7.2040820072316123</v>
      </c>
      <c r="S5" s="118">
        <v>8.2897218548789233</v>
      </c>
      <c r="T5" s="118">
        <v>10.161030529249905</v>
      </c>
      <c r="U5" s="118">
        <v>8.5614989768271386</v>
      </c>
      <c r="V5" s="118">
        <v>9.1860585020451673</v>
      </c>
      <c r="W5" s="118">
        <v>10.647514656541414</v>
      </c>
      <c r="X5" s="118">
        <v>8.7159996779128743</v>
      </c>
      <c r="Y5" s="118">
        <v>8.590875582307012</v>
      </c>
      <c r="Z5" s="118">
        <v>9.8106793928460334</v>
      </c>
      <c r="AA5" s="118">
        <v>9.7840191470342255</v>
      </c>
      <c r="AB5" s="118">
        <v>9.5724432564739796</v>
      </c>
      <c r="AC5" s="118">
        <v>7.5491413123388433</v>
      </c>
      <c r="AD5" s="118">
        <v>4.3018320390971674</v>
      </c>
      <c r="AE5" s="118">
        <v>6.7162113380784403</v>
      </c>
      <c r="AF5" s="118">
        <v>6.8367428693515633</v>
      </c>
      <c r="AG5" s="118">
        <v>6.2324350958735169</v>
      </c>
      <c r="AH5" s="118">
        <v>9.1970907243016633</v>
      </c>
      <c r="AI5" s="118">
        <v>5.5516251409822637</v>
      </c>
      <c r="AJ5" s="118">
        <v>5.8829865273186748</v>
      </c>
      <c r="AK5" s="118">
        <v>6.4664789043516686</v>
      </c>
      <c r="AL5" s="118">
        <v>5.6950628961451555</v>
      </c>
      <c r="AM5" s="118">
        <v>6.3881217533729053</v>
      </c>
      <c r="AN5" s="118">
        <v>5.3432175682724887</v>
      </c>
      <c r="AO5" s="118">
        <v>5.7411393268741708</v>
      </c>
      <c r="AP5" s="118">
        <v>6.2918518284467178</v>
      </c>
      <c r="AQ5" s="118">
        <v>4.8140528462744561</v>
      </c>
      <c r="AR5" s="118">
        <v>4.8472120351852936</v>
      </c>
      <c r="AS5" s="118">
        <v>8.3085106860934772</v>
      </c>
      <c r="AT5" s="118">
        <v>9.5139895217924426</v>
      </c>
      <c r="AU5" s="118">
        <v>10.333571844824917</v>
      </c>
      <c r="AV5" s="118">
        <v>8.4347178497681199</v>
      </c>
      <c r="AW5" s="118">
        <v>7.192239511522553</v>
      </c>
      <c r="AX5" s="118">
        <v>7.404774635926147</v>
      </c>
      <c r="AY5" s="118">
        <v>7.1983046214350166</v>
      </c>
      <c r="AZ5" s="118">
        <v>7.0231105485825456</v>
      </c>
      <c r="BA5" s="118">
        <v>6.6553757904322595</v>
      </c>
      <c r="BB5" s="118">
        <v>8.6725653314840017</v>
      </c>
      <c r="BC5" s="118">
        <v>8.3479500414836085</v>
      </c>
      <c r="BD5" s="118">
        <v>7.8032714244800232</v>
      </c>
      <c r="BE5" s="118">
        <v>7.419426445250151</v>
      </c>
    </row>
    <row r="6" spans="1:57" x14ac:dyDescent="0.2">
      <c r="A6" s="134" t="s">
        <v>261</v>
      </c>
      <c r="B6" s="135">
        <v>5.9211216109808182</v>
      </c>
      <c r="C6" s="135">
        <v>4.415688724940023</v>
      </c>
      <c r="D6" s="135">
        <v>2.8019991328649478</v>
      </c>
      <c r="E6" s="135">
        <v>4.049930124083664</v>
      </c>
      <c r="F6" s="135">
        <v>1.5318434277940436</v>
      </c>
      <c r="G6" s="135">
        <v>-0.35090884329930483</v>
      </c>
      <c r="H6" s="135">
        <v>-0.31851771787859845</v>
      </c>
      <c r="I6" s="135">
        <v>2.1323428258510826</v>
      </c>
      <c r="J6" s="135">
        <v>2.3562332601340832</v>
      </c>
      <c r="K6" s="135">
        <v>2.3561664430806215</v>
      </c>
      <c r="L6" s="135">
        <v>5.4302593665641385</v>
      </c>
      <c r="M6" s="135">
        <v>4.8215188265766384</v>
      </c>
      <c r="N6" s="135">
        <v>5.6034502187314157</v>
      </c>
      <c r="O6" s="135">
        <v>8.0243407250437038</v>
      </c>
      <c r="P6" s="118">
        <v>6.4518318977222124</v>
      </c>
      <c r="Q6" s="118">
        <v>5.7830279312867425</v>
      </c>
      <c r="R6" s="118">
        <v>5.6470825762164338</v>
      </c>
      <c r="S6" s="118">
        <v>7.3174785555820518</v>
      </c>
      <c r="T6" s="118">
        <v>2.2766385169814387</v>
      </c>
      <c r="U6" s="118">
        <v>3.2538294356226745</v>
      </c>
      <c r="V6" s="118">
        <v>3.4402318999988544</v>
      </c>
      <c r="W6" s="118">
        <v>1.8459481080822915</v>
      </c>
      <c r="X6" s="118">
        <v>3.3305955927745123</v>
      </c>
      <c r="Y6" s="118">
        <v>3.7159468197700551</v>
      </c>
      <c r="Z6" s="118">
        <v>3.0240067016922429</v>
      </c>
      <c r="AA6" s="118">
        <v>2.7676493077893705</v>
      </c>
      <c r="AB6" s="118">
        <v>2.9644409739689306</v>
      </c>
      <c r="AC6" s="118">
        <v>4.5624884999046689</v>
      </c>
      <c r="AD6" s="118">
        <v>9.8237749113354589</v>
      </c>
      <c r="AE6" s="118">
        <v>4.4384622482230123</v>
      </c>
      <c r="AF6" s="118">
        <v>6.0841523341523347</v>
      </c>
      <c r="AG6" s="118">
        <v>7.1235634206636282</v>
      </c>
      <c r="AH6" s="118">
        <v>-0.81035034267474604</v>
      </c>
      <c r="AI6" s="118">
        <v>3.6703578386137594</v>
      </c>
      <c r="AJ6" s="118">
        <v>4.5940611186952118</v>
      </c>
      <c r="AK6" s="118">
        <v>4.7109012591119948</v>
      </c>
      <c r="AL6" s="118">
        <v>3.4447541503913923</v>
      </c>
      <c r="AM6" s="118">
        <v>2.5959566976908222</v>
      </c>
      <c r="AN6" s="118">
        <v>5.0686582077599569</v>
      </c>
      <c r="AO6" s="118">
        <v>5.4486006525325958</v>
      </c>
      <c r="AP6" s="118">
        <v>5.9815248227750688</v>
      </c>
      <c r="AQ6" s="118">
        <v>5.3094182531173635</v>
      </c>
      <c r="AR6" s="118">
        <v>9.1118721340713726</v>
      </c>
      <c r="AS6" s="118">
        <v>4.0399139182043227</v>
      </c>
      <c r="AT6" s="118">
        <v>4.3477395416978517</v>
      </c>
      <c r="AU6" s="118">
        <v>2.5242876005989836</v>
      </c>
      <c r="AV6" s="118">
        <v>0.68514945330219024</v>
      </c>
      <c r="AW6" s="118">
        <v>0.16906309500361105</v>
      </c>
      <c r="AX6" s="118">
        <v>3.7316390400402604</v>
      </c>
      <c r="AY6" s="118">
        <v>4.9365261787260559</v>
      </c>
      <c r="AZ6" s="118">
        <v>1.4543707297636208</v>
      </c>
      <c r="BA6" s="118">
        <v>-0.56397643100508665</v>
      </c>
      <c r="BB6" s="118">
        <v>-0.8724577802722866</v>
      </c>
      <c r="BC6" s="118">
        <v>1.975065287963071</v>
      </c>
      <c r="BD6" s="118">
        <v>0.8419027650939982</v>
      </c>
      <c r="BE6" s="118">
        <v>2.6225383973024115</v>
      </c>
    </row>
    <row r="7" spans="1:57" x14ac:dyDescent="0.2">
      <c r="A7" s="134" t="s">
        <v>317</v>
      </c>
      <c r="B7" s="135">
        <v>10.77448663546757</v>
      </c>
      <c r="C7" s="135">
        <v>9.8822827349025282</v>
      </c>
      <c r="D7" s="135">
        <v>10.726156492455335</v>
      </c>
      <c r="E7" s="135">
        <v>11.533721505368977</v>
      </c>
      <c r="F7" s="135">
        <v>8.4871225436094129</v>
      </c>
      <c r="G7" s="135">
        <v>6.0941291608718862</v>
      </c>
      <c r="H7" s="135">
        <v>6.6317014279860906</v>
      </c>
      <c r="I7" s="135">
        <v>8.0438552968910759</v>
      </c>
      <c r="J7" s="135">
        <v>7.599635731447334</v>
      </c>
      <c r="K7" s="135">
        <v>6.8770274787112591</v>
      </c>
      <c r="L7" s="135">
        <v>9.3140321657701008</v>
      </c>
      <c r="M7" s="135">
        <v>8.8856556923315129</v>
      </c>
      <c r="N7" s="135">
        <v>9.6244223628474757</v>
      </c>
      <c r="O7" s="135">
        <v>11.709435432022742</v>
      </c>
      <c r="P7" s="118">
        <v>12.757568187002381</v>
      </c>
      <c r="Q7" s="118">
        <v>11.182650695858342</v>
      </c>
      <c r="R7" s="118">
        <v>12.851164583448046</v>
      </c>
      <c r="S7" s="118">
        <v>15.607200410460976</v>
      </c>
      <c r="T7" s="118">
        <v>12.437669046231344</v>
      </c>
      <c r="U7" s="118">
        <v>11.815328412449812</v>
      </c>
      <c r="V7" s="118">
        <v>12.626290402044022</v>
      </c>
      <c r="W7" s="118">
        <v>12.493462764623706</v>
      </c>
      <c r="X7" s="118">
        <v>12.046595270687387</v>
      </c>
      <c r="Y7" s="118">
        <v>12.306822402077067</v>
      </c>
      <c r="Z7" s="118">
        <v>12.834686094538275</v>
      </c>
      <c r="AA7" s="118">
        <v>12.551668454823597</v>
      </c>
      <c r="AB7" s="118">
        <v>12.53688423044291</v>
      </c>
      <c r="AC7" s="118">
        <v>12.111629812243512</v>
      </c>
      <c r="AD7" s="118">
        <v>14.125606950432626</v>
      </c>
      <c r="AE7" s="118">
        <v>11.154673586301453</v>
      </c>
      <c r="AF7" s="118">
        <v>12.920895203503898</v>
      </c>
      <c r="AG7" s="118">
        <v>13.355998516537145</v>
      </c>
      <c r="AH7" s="118">
        <v>8.3867403816269164</v>
      </c>
      <c r="AI7" s="118">
        <v>9.2219829795960226</v>
      </c>
      <c r="AJ7" s="118">
        <v>10.477047646013887</v>
      </c>
      <c r="AK7" s="118">
        <v>11.177380163463663</v>
      </c>
      <c r="AL7" s="118">
        <v>9.1398170465365478</v>
      </c>
      <c r="AM7" s="118">
        <v>8.984078451063727</v>
      </c>
      <c r="AN7" s="118">
        <v>10.411875776032446</v>
      </c>
      <c r="AO7" s="118">
        <v>11.189739979406767</v>
      </c>
      <c r="AP7" s="118">
        <v>12.273376651221787</v>
      </c>
      <c r="AQ7" s="118">
        <v>10.12347109939182</v>
      </c>
      <c r="AR7" s="118">
        <v>13.959084169256666</v>
      </c>
      <c r="AS7" s="118">
        <v>12.348424604297799</v>
      </c>
      <c r="AT7" s="118">
        <v>13.861729063490294</v>
      </c>
      <c r="AU7" s="118">
        <v>12.8578594454239</v>
      </c>
      <c r="AV7" s="118">
        <v>9.1198673030703095</v>
      </c>
      <c r="AW7" s="118">
        <v>7.3613026065261637</v>
      </c>
      <c r="AX7" s="118">
        <v>11.136413675966407</v>
      </c>
      <c r="AY7" s="118">
        <v>12.134830800161073</v>
      </c>
      <c r="AZ7" s="118">
        <v>8.4774812783461666</v>
      </c>
      <c r="BA7" s="118">
        <v>6.0913993594271725</v>
      </c>
      <c r="BB7" s="118">
        <v>7.8001075512117142</v>
      </c>
      <c r="BC7" s="118">
        <v>10.32301532944668</v>
      </c>
      <c r="BD7" s="118">
        <v>8.6451741895740213</v>
      </c>
      <c r="BE7" s="118">
        <v>10.041964842552563</v>
      </c>
    </row>
    <row r="8" spans="1:57" x14ac:dyDescent="0.2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0C853-7A25-4AEF-998D-649DCEEC15F4}">
  <dimension ref="A1:BD41"/>
  <sheetViews>
    <sheetView showGridLines="0" zoomScaleNormal="100" workbookViewId="0">
      <pane xSplit="1" topLeftCell="L1" activePane="topRight" state="frozen"/>
      <selection activeCell="I31" sqref="I31"/>
      <selection pane="topRight" activeCell="L5" sqref="L5"/>
    </sheetView>
  </sheetViews>
  <sheetFormatPr defaultRowHeight="12" x14ac:dyDescent="0.2"/>
  <cols>
    <col min="1" max="1" width="19" style="117" customWidth="1"/>
    <col min="2" max="12" width="9.140625" style="117"/>
    <col min="13" max="13" width="10.5703125" style="117" customWidth="1"/>
    <col min="14" max="18" width="9.140625" style="117"/>
    <col min="19" max="19" width="11.140625" style="117" bestFit="1" customWidth="1"/>
    <col min="20" max="16384" width="9.140625" style="117"/>
  </cols>
  <sheetData>
    <row r="1" spans="1:26" x14ac:dyDescent="0.2">
      <c r="A1" s="123"/>
      <c r="B1" s="123">
        <v>2004</v>
      </c>
      <c r="C1" s="123">
        <v>2005</v>
      </c>
      <c r="D1" s="123">
        <v>2006</v>
      </c>
      <c r="E1" s="123">
        <v>2007</v>
      </c>
      <c r="F1" s="123">
        <v>2008</v>
      </c>
      <c r="G1" s="123">
        <v>2009</v>
      </c>
      <c r="H1" s="123">
        <v>2010</v>
      </c>
      <c r="I1" s="123">
        <v>2011</v>
      </c>
      <c r="J1" s="123">
        <v>2012</v>
      </c>
      <c r="K1" s="123">
        <v>2013</v>
      </c>
      <c r="L1" s="123">
        <v>2014</v>
      </c>
      <c r="M1" s="123">
        <v>2015</v>
      </c>
      <c r="N1" s="123">
        <v>2016</v>
      </c>
      <c r="O1" s="123" t="s">
        <v>315</v>
      </c>
    </row>
    <row r="2" spans="1:26" x14ac:dyDescent="0.2">
      <c r="A2" s="123" t="s">
        <v>114</v>
      </c>
      <c r="B2" s="136">
        <v>45.044976978396292</v>
      </c>
      <c r="C2" s="136">
        <v>55.317118085029406</v>
      </c>
      <c r="D2" s="136">
        <v>73.876950845945203</v>
      </c>
      <c r="E2" s="136">
        <v>64.886180733613074</v>
      </c>
      <c r="F2" s="136">
        <v>81.950968423950911</v>
      </c>
      <c r="G2" s="136">
        <v>105.75814581601517</v>
      </c>
      <c r="H2" s="136">
        <v>104.80295624490029</v>
      </c>
      <c r="I2" s="136">
        <v>73.491034495918555</v>
      </c>
      <c r="J2" s="136">
        <v>68.995444737121062</v>
      </c>
      <c r="K2" s="136">
        <v>65.738591995241507</v>
      </c>
      <c r="L2" s="136">
        <v>41.698082313685511</v>
      </c>
      <c r="M2" s="136">
        <v>45.738176297583763</v>
      </c>
      <c r="N2" s="136">
        <v>41.778841290651933</v>
      </c>
      <c r="O2" s="136">
        <v>31.471156131926829</v>
      </c>
    </row>
    <row r="3" spans="1:26" x14ac:dyDescent="0.2">
      <c r="A3" s="123" t="s">
        <v>115</v>
      </c>
      <c r="B3" s="136">
        <v>49.427415921668796</v>
      </c>
      <c r="C3" s="136">
        <v>48.285714285714285</v>
      </c>
      <c r="D3" s="136">
        <v>56.057814530756808</v>
      </c>
      <c r="E3" s="136">
        <v>53.114726772667083</v>
      </c>
      <c r="F3" s="136">
        <v>81.695617494571721</v>
      </c>
      <c r="G3" s="136">
        <v>72.460947998752928</v>
      </c>
      <c r="H3" s="136">
        <v>72.753423290169778</v>
      </c>
      <c r="I3" s="136">
        <v>85.224687959936546</v>
      </c>
      <c r="J3" s="136">
        <v>72.352390713426303</v>
      </c>
      <c r="K3" s="136">
        <v>69.805797968264329</v>
      </c>
      <c r="L3" s="136">
        <v>76.43879500115635</v>
      </c>
      <c r="M3" s="136">
        <v>77.94994890320126</v>
      </c>
      <c r="N3" s="136">
        <v>76.354244647402311</v>
      </c>
      <c r="O3" s="136">
        <v>62.32968997044064</v>
      </c>
    </row>
    <row r="4" spans="1:26" x14ac:dyDescent="0.2">
      <c r="A4" s="123" t="s">
        <v>116</v>
      </c>
      <c r="B4" s="136">
        <v>30.454139451794777</v>
      </c>
      <c r="C4" s="136">
        <v>60.209841965490718</v>
      </c>
      <c r="D4" s="136">
        <v>52.912300283169003</v>
      </c>
      <c r="E4" s="136">
        <v>46.663939713355262</v>
      </c>
      <c r="F4" s="136">
        <v>109.66228004923111</v>
      </c>
      <c r="G4" s="136">
        <v>60.19990660647975</v>
      </c>
      <c r="H4" s="136">
        <v>56.151186155547592</v>
      </c>
      <c r="I4" s="136">
        <v>57.853260869565219</v>
      </c>
      <c r="J4" s="136">
        <v>62.31046931407942</v>
      </c>
      <c r="K4" s="136">
        <v>71.104919532582031</v>
      </c>
      <c r="L4" s="136">
        <v>51.318491338249302</v>
      </c>
      <c r="M4" s="136">
        <v>51.30717369161372</v>
      </c>
      <c r="N4" s="136">
        <v>51.264228315036497</v>
      </c>
      <c r="O4" s="136">
        <v>47.553381631757375</v>
      </c>
    </row>
    <row r="5" spans="1:26" x14ac:dyDescent="0.2">
      <c r="A5" s="123" t="s">
        <v>117</v>
      </c>
      <c r="B5" s="136">
        <v>34.72442730777955</v>
      </c>
      <c r="C5" s="136">
        <v>67.283973076223404</v>
      </c>
      <c r="D5" s="136">
        <v>68.63494069329964</v>
      </c>
      <c r="E5" s="136">
        <v>80.367746192019737</v>
      </c>
      <c r="F5" s="136">
        <v>92.487287034631237</v>
      </c>
      <c r="G5" s="136">
        <v>97.70335354976811</v>
      </c>
      <c r="H5" s="136">
        <v>66.491555103654747</v>
      </c>
      <c r="I5" s="136">
        <v>59.319365386944412</v>
      </c>
      <c r="J5" s="136">
        <v>82.844306203559697</v>
      </c>
      <c r="K5" s="136">
        <v>109.2585692995529</v>
      </c>
      <c r="L5" s="136">
        <v>111.18520192887283</v>
      </c>
      <c r="M5" s="136">
        <v>80.867360699066836</v>
      </c>
      <c r="N5" s="136">
        <v>90.261587023783477</v>
      </c>
      <c r="O5" s="136">
        <v>73.884210526315783</v>
      </c>
    </row>
    <row r="7" spans="1:26" x14ac:dyDescent="0.2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26" x14ac:dyDescent="0.2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S8" s="131"/>
      <c r="T8" s="131"/>
      <c r="U8" s="131"/>
      <c r="V8" s="131"/>
      <c r="W8" s="131"/>
      <c r="X8" s="131"/>
      <c r="Y8" s="131"/>
      <c r="Z8" s="131"/>
    </row>
    <row r="9" spans="1:26" x14ac:dyDescent="0.2">
      <c r="S9" s="131"/>
      <c r="T9" s="131"/>
      <c r="U9" s="131"/>
      <c r="V9" s="131"/>
      <c r="W9" s="131"/>
      <c r="X9" s="131"/>
      <c r="Y9" s="131"/>
      <c r="Z9" s="131"/>
    </row>
    <row r="10" spans="1:26" x14ac:dyDescent="0.2">
      <c r="S10" s="132"/>
      <c r="T10" s="131"/>
      <c r="U10" s="131"/>
      <c r="V10" s="131"/>
      <c r="W10" s="131"/>
      <c r="X10" s="131"/>
      <c r="Y10" s="131"/>
      <c r="Z10" s="131"/>
    </row>
    <row r="11" spans="1:26" x14ac:dyDescent="0.2">
      <c r="S11" s="131"/>
      <c r="T11" s="131"/>
      <c r="U11" s="131"/>
      <c r="V11" s="131"/>
      <c r="W11" s="131"/>
      <c r="X11" s="131"/>
      <c r="Y11" s="131"/>
      <c r="Z11" s="131"/>
    </row>
    <row r="12" spans="1:26" x14ac:dyDescent="0.2">
      <c r="S12" s="131"/>
      <c r="T12" s="131"/>
      <c r="U12" s="131"/>
      <c r="V12" s="131"/>
      <c r="W12" s="131"/>
      <c r="X12" s="131"/>
      <c r="Y12" s="131"/>
      <c r="Z12" s="131"/>
    </row>
    <row r="13" spans="1:26" x14ac:dyDescent="0.2">
      <c r="S13" s="131"/>
      <c r="T13" s="131"/>
      <c r="U13" s="131"/>
      <c r="V13" s="131"/>
      <c r="W13" s="131"/>
      <c r="X13" s="131"/>
      <c r="Y13" s="131"/>
      <c r="Z13" s="131"/>
    </row>
    <row r="14" spans="1:26" x14ac:dyDescent="0.2">
      <c r="T14" s="131"/>
      <c r="U14" s="131"/>
      <c r="V14" s="131"/>
      <c r="W14" s="131"/>
      <c r="X14" s="131"/>
      <c r="Y14" s="131"/>
      <c r="Z14" s="131"/>
    </row>
    <row r="15" spans="1:26" x14ac:dyDescent="0.2">
      <c r="T15" s="131"/>
      <c r="U15" s="131"/>
      <c r="V15" s="131"/>
      <c r="W15" s="131"/>
      <c r="X15" s="131"/>
      <c r="Y15" s="131"/>
      <c r="Z15" s="131"/>
    </row>
    <row r="16" spans="1:26" x14ac:dyDescent="0.2">
      <c r="T16" s="131"/>
      <c r="U16" s="131"/>
      <c r="V16" s="131"/>
      <c r="W16" s="131"/>
      <c r="X16" s="131"/>
      <c r="Y16" s="131"/>
      <c r="Z16" s="131"/>
    </row>
    <row r="17" spans="20:26" x14ac:dyDescent="0.2">
      <c r="T17" s="131"/>
      <c r="U17" s="131"/>
      <c r="V17" s="131"/>
      <c r="W17" s="131"/>
      <c r="X17" s="131"/>
      <c r="Y17" s="131"/>
      <c r="Z17" s="131"/>
    </row>
    <row r="18" spans="20:26" x14ac:dyDescent="0.2">
      <c r="T18" s="131"/>
      <c r="U18" s="131"/>
      <c r="V18" s="131"/>
      <c r="W18" s="131"/>
      <c r="X18" s="131"/>
      <c r="Y18" s="131"/>
      <c r="Z18" s="131"/>
    </row>
    <row r="39" spans="19:56" x14ac:dyDescent="0.2"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</row>
    <row r="40" spans="19:56" x14ac:dyDescent="0.2"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</row>
    <row r="41" spans="19:56" x14ac:dyDescent="0.2"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</row>
  </sheetData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DED1-BB73-43DA-B151-5228D8769C59}">
  <dimension ref="A2:BE19"/>
  <sheetViews>
    <sheetView showGridLines="0" zoomScaleNormal="100" workbookViewId="0">
      <selection activeCell="D21" sqref="D21"/>
    </sheetView>
  </sheetViews>
  <sheetFormatPr defaultRowHeight="12" x14ac:dyDescent="0.2"/>
  <cols>
    <col min="1" max="16384" width="9.140625" style="137"/>
  </cols>
  <sheetData>
    <row r="2" spans="1:57" x14ac:dyDescent="0.2">
      <c r="B2" s="137" t="s">
        <v>111</v>
      </c>
      <c r="P2" s="137" t="s">
        <v>192</v>
      </c>
      <c r="AD2" s="137" t="s">
        <v>112</v>
      </c>
      <c r="AR2" s="137" t="s">
        <v>113</v>
      </c>
    </row>
    <row r="3" spans="1:57" x14ac:dyDescent="0.2">
      <c r="B3" s="137">
        <v>2004</v>
      </c>
      <c r="C3" s="137">
        <v>2005</v>
      </c>
      <c r="D3" s="137">
        <v>2006</v>
      </c>
      <c r="E3" s="137">
        <v>2007</v>
      </c>
      <c r="F3" s="137">
        <v>2008</v>
      </c>
      <c r="G3" s="137">
        <v>2009</v>
      </c>
      <c r="H3" s="137">
        <v>2010</v>
      </c>
      <c r="I3" s="137">
        <v>2011</v>
      </c>
      <c r="J3" s="137">
        <v>2012</v>
      </c>
      <c r="K3" s="137">
        <v>2013</v>
      </c>
      <c r="L3" s="137">
        <v>2014</v>
      </c>
      <c r="M3" s="137">
        <v>2015</v>
      </c>
      <c r="N3" s="137">
        <v>2016</v>
      </c>
      <c r="O3" s="137" t="s">
        <v>315</v>
      </c>
      <c r="P3" s="137">
        <v>2004</v>
      </c>
      <c r="Q3" s="137">
        <v>2005</v>
      </c>
      <c r="R3" s="137">
        <v>2006</v>
      </c>
      <c r="S3" s="137">
        <v>2007</v>
      </c>
      <c r="T3" s="137">
        <v>2008</v>
      </c>
      <c r="U3" s="137">
        <v>2009</v>
      </c>
      <c r="V3" s="137">
        <v>2010</v>
      </c>
      <c r="W3" s="137">
        <v>2011</v>
      </c>
      <c r="X3" s="137">
        <v>2012</v>
      </c>
      <c r="Y3" s="137">
        <v>2013</v>
      </c>
      <c r="Z3" s="137">
        <v>2014</v>
      </c>
      <c r="AA3" s="137">
        <v>2015</v>
      </c>
      <c r="AB3" s="137">
        <v>2016</v>
      </c>
      <c r="AC3" s="137" t="s">
        <v>315</v>
      </c>
      <c r="AD3" s="137">
        <v>2004</v>
      </c>
      <c r="AE3" s="137">
        <v>2005</v>
      </c>
      <c r="AF3" s="137">
        <v>2006</v>
      </c>
      <c r="AG3" s="137">
        <v>2007</v>
      </c>
      <c r="AH3" s="137">
        <v>2008</v>
      </c>
      <c r="AI3" s="137">
        <v>2009</v>
      </c>
      <c r="AJ3" s="137">
        <v>2010</v>
      </c>
      <c r="AK3" s="137">
        <v>2011</v>
      </c>
      <c r="AL3" s="137">
        <v>2012</v>
      </c>
      <c r="AM3" s="137">
        <v>2013</v>
      </c>
      <c r="AN3" s="137">
        <v>2014</v>
      </c>
      <c r="AO3" s="137">
        <v>2015</v>
      </c>
      <c r="AP3" s="137">
        <v>2016</v>
      </c>
      <c r="AQ3" s="137" t="s">
        <v>315</v>
      </c>
      <c r="AR3" s="137">
        <v>2004</v>
      </c>
      <c r="AS3" s="137">
        <v>2005</v>
      </c>
      <c r="AT3" s="137">
        <v>2006</v>
      </c>
      <c r="AU3" s="137">
        <v>2007</v>
      </c>
      <c r="AV3" s="137">
        <v>2008</v>
      </c>
      <c r="AW3" s="137">
        <v>2009</v>
      </c>
      <c r="AX3" s="137">
        <v>2010</v>
      </c>
      <c r="AY3" s="137">
        <v>2011</v>
      </c>
      <c r="AZ3" s="137">
        <v>2012</v>
      </c>
      <c r="BA3" s="137">
        <v>2013</v>
      </c>
      <c r="BB3" s="137">
        <v>2014</v>
      </c>
      <c r="BC3" s="137">
        <v>2015</v>
      </c>
      <c r="BD3" s="137">
        <v>2016</v>
      </c>
      <c r="BE3" s="137">
        <v>2017</v>
      </c>
    </row>
    <row r="4" spans="1:57" x14ac:dyDescent="0.2">
      <c r="B4" s="137" t="s">
        <v>114</v>
      </c>
      <c r="P4" s="137" t="s">
        <v>115</v>
      </c>
      <c r="AD4" s="137" t="s">
        <v>116</v>
      </c>
      <c r="AR4" s="137" t="s">
        <v>117</v>
      </c>
    </row>
    <row r="5" spans="1:57" x14ac:dyDescent="0.2">
      <c r="B5" s="137">
        <v>2004</v>
      </c>
      <c r="C5" s="137">
        <v>2005</v>
      </c>
      <c r="D5" s="137">
        <v>2006</v>
      </c>
      <c r="E5" s="137">
        <v>2007</v>
      </c>
      <c r="F5" s="137">
        <v>2008</v>
      </c>
      <c r="G5" s="137">
        <v>2009</v>
      </c>
      <c r="H5" s="137">
        <v>2010</v>
      </c>
      <c r="I5" s="137">
        <v>2011</v>
      </c>
      <c r="J5" s="137">
        <v>2012</v>
      </c>
      <c r="K5" s="137">
        <v>2013</v>
      </c>
      <c r="L5" s="137">
        <v>2014</v>
      </c>
      <c r="M5" s="137">
        <v>2015</v>
      </c>
      <c r="N5" s="137">
        <v>2016</v>
      </c>
      <c r="O5" s="137" t="s">
        <v>315</v>
      </c>
      <c r="P5" s="137">
        <v>2004</v>
      </c>
      <c r="Q5" s="137">
        <v>2005</v>
      </c>
      <c r="R5" s="137">
        <v>2006</v>
      </c>
      <c r="S5" s="137">
        <v>2007</v>
      </c>
      <c r="T5" s="137">
        <v>2008</v>
      </c>
      <c r="U5" s="137">
        <v>2009</v>
      </c>
      <c r="V5" s="137">
        <v>2010</v>
      </c>
      <c r="W5" s="137">
        <v>2011</v>
      </c>
      <c r="X5" s="137">
        <v>2012</v>
      </c>
      <c r="Y5" s="137">
        <v>2013</v>
      </c>
      <c r="Z5" s="137">
        <v>2014</v>
      </c>
      <c r="AA5" s="137">
        <v>2015</v>
      </c>
      <c r="AB5" s="137">
        <v>2016</v>
      </c>
      <c r="AC5" s="137" t="s">
        <v>315</v>
      </c>
      <c r="AD5" s="137">
        <v>2004</v>
      </c>
      <c r="AE5" s="137">
        <v>2005</v>
      </c>
      <c r="AF5" s="137">
        <v>2006</v>
      </c>
      <c r="AG5" s="137">
        <v>2007</v>
      </c>
      <c r="AH5" s="137">
        <v>2008</v>
      </c>
      <c r="AI5" s="137">
        <v>2009</v>
      </c>
      <c r="AJ5" s="137">
        <v>2010</v>
      </c>
      <c r="AK5" s="137">
        <v>2011</v>
      </c>
      <c r="AL5" s="137">
        <v>2012</v>
      </c>
      <c r="AM5" s="137">
        <v>2013</v>
      </c>
      <c r="AN5" s="137">
        <v>2014</v>
      </c>
      <c r="AO5" s="137">
        <v>2015</v>
      </c>
      <c r="AP5" s="137">
        <v>2016</v>
      </c>
      <c r="AQ5" s="137" t="s">
        <v>315</v>
      </c>
      <c r="AR5" s="137">
        <v>2004</v>
      </c>
      <c r="AS5" s="137">
        <v>2005</v>
      </c>
      <c r="AT5" s="137">
        <v>2006</v>
      </c>
      <c r="AU5" s="137">
        <v>2007</v>
      </c>
      <c r="AV5" s="137">
        <v>2008</v>
      </c>
      <c r="AW5" s="137">
        <v>2009</v>
      </c>
      <c r="AX5" s="137">
        <v>2010</v>
      </c>
      <c r="AY5" s="137">
        <v>2011</v>
      </c>
      <c r="AZ5" s="137">
        <v>2012</v>
      </c>
      <c r="BA5" s="137">
        <v>2013</v>
      </c>
      <c r="BB5" s="137">
        <v>2014</v>
      </c>
      <c r="BC5" s="137">
        <v>2015</v>
      </c>
      <c r="BD5" s="137">
        <v>2016</v>
      </c>
      <c r="BE5" s="137">
        <v>2017</v>
      </c>
    </row>
    <row r="6" spans="1:57" x14ac:dyDescent="0.2">
      <c r="A6" s="137" t="s">
        <v>318</v>
      </c>
      <c r="B6" s="138">
        <v>-4.2977700836596195</v>
      </c>
      <c r="C6" s="138">
        <v>-4.4160254963324279</v>
      </c>
      <c r="D6" s="138">
        <v>-4.7771177239750235</v>
      </c>
      <c r="E6" s="138">
        <v>-5.6692057712213764</v>
      </c>
      <c r="F6" s="138">
        <v>-4.3695618969744014</v>
      </c>
      <c r="G6" s="138">
        <v>-2.8977632424902184</v>
      </c>
      <c r="H6" s="138">
        <v>-3.2206976462628525</v>
      </c>
      <c r="I6" s="138">
        <v>-3.61409525932083</v>
      </c>
      <c r="J6" s="138">
        <v>-3.5343337540863669</v>
      </c>
      <c r="K6" s="138">
        <v>-3.467072572754716</v>
      </c>
      <c r="L6" s="138">
        <v>-5.1465750096624259</v>
      </c>
      <c r="M6" s="138">
        <v>-5.9544890599869884</v>
      </c>
      <c r="N6" s="138">
        <v>-4.7698847945916345</v>
      </c>
      <c r="O6" s="138">
        <v>-5.7619121060480945</v>
      </c>
      <c r="P6" s="139">
        <v>-4.570622263182285</v>
      </c>
      <c r="Q6" s="139">
        <v>-4.2578654847269446</v>
      </c>
      <c r="R6" s="139">
        <v>-5.2136785237108612</v>
      </c>
      <c r="S6" s="139">
        <v>-7.0895838048226034</v>
      </c>
      <c r="T6" s="139">
        <v>-3.9204503540010078</v>
      </c>
      <c r="U6" s="139">
        <v>-5.8598216327463977</v>
      </c>
      <c r="V6" s="139">
        <v>-6.5054984041419557</v>
      </c>
      <c r="W6" s="139">
        <v>-5.8626375803536321</v>
      </c>
      <c r="X6" s="139">
        <v>-5.8683935198405797</v>
      </c>
      <c r="Y6" s="139">
        <v>-6.3877886366056904</v>
      </c>
      <c r="Z6" s="139">
        <v>-6.705923656325802</v>
      </c>
      <c r="AA6" s="139">
        <v>-6.4995462188964073</v>
      </c>
      <c r="AB6" s="139">
        <v>-6.5664191379377801</v>
      </c>
      <c r="AC6" s="139">
        <v>-6.6699609899250074</v>
      </c>
      <c r="AD6" s="139">
        <v>-3.4534804065212623</v>
      </c>
      <c r="AE6" s="139">
        <v>-2.7665572846284729</v>
      </c>
      <c r="AF6" s="139">
        <v>-3.337114556495298</v>
      </c>
      <c r="AG6" s="139">
        <v>-4.0354091132110339</v>
      </c>
      <c r="AH6" s="139">
        <v>-1.8633341917400157</v>
      </c>
      <c r="AI6" s="139">
        <v>-3.0733287730117262</v>
      </c>
      <c r="AJ6" s="139">
        <v>-3.4101898846308729</v>
      </c>
      <c r="AK6" s="139">
        <v>-3.0859582207843066</v>
      </c>
      <c r="AL6" s="139">
        <v>-2.7718651958719676</v>
      </c>
      <c r="AM6" s="139">
        <v>-2.9771202770069354</v>
      </c>
      <c r="AN6" s="139">
        <v>-3.1329530623943445</v>
      </c>
      <c r="AO6" s="139">
        <v>-3.1735032776063132</v>
      </c>
      <c r="AP6" s="139">
        <v>-3.5443130101199345</v>
      </c>
      <c r="AQ6" s="139">
        <v>-3.108171756783487</v>
      </c>
      <c r="AR6" s="139">
        <v>-7.3634888753771364</v>
      </c>
      <c r="AS6" s="139">
        <v>-6.9207564240386485</v>
      </c>
      <c r="AT6" s="139">
        <v>-7.2362959090889118</v>
      </c>
      <c r="AU6" s="139">
        <v>-5.9712028107308477</v>
      </c>
      <c r="AV6" s="139">
        <v>-3.6678746962250082</v>
      </c>
      <c r="AW6" s="139">
        <v>-3.0014166761684455</v>
      </c>
      <c r="AX6" s="139">
        <v>-4.7955452496622382</v>
      </c>
      <c r="AY6" s="139">
        <v>-5.5017047256581035</v>
      </c>
      <c r="AZ6" s="139">
        <v>-3.8049062287235138</v>
      </c>
      <c r="BA6" s="139">
        <v>-2.6084705520703144</v>
      </c>
      <c r="BB6" s="139">
        <v>-2.6981986599691408</v>
      </c>
      <c r="BC6" s="139">
        <v>-4.3166735110854235</v>
      </c>
      <c r="BD6" s="139">
        <v>-3.7357369938635183</v>
      </c>
      <c r="BE6" s="139">
        <v>-4.1418976480610743</v>
      </c>
    </row>
    <row r="7" spans="1:57" x14ac:dyDescent="0.2">
      <c r="A7" s="137" t="s">
        <v>319</v>
      </c>
      <c r="B7" s="138">
        <v>-1.6465164744528051</v>
      </c>
      <c r="C7" s="138">
        <v>-1.9507780218600457</v>
      </c>
      <c r="D7" s="138">
        <v>-1.8678960646877512</v>
      </c>
      <c r="E7" s="138">
        <v>-2.103394601723334</v>
      </c>
      <c r="F7" s="138">
        <v>-3.1553396288329281</v>
      </c>
      <c r="G7" s="138">
        <v>-3.0893498526097116</v>
      </c>
      <c r="H7" s="138">
        <v>-3.1017936268416668</v>
      </c>
      <c r="I7" s="138">
        <v>-3.4486857085523384</v>
      </c>
      <c r="J7" s="138">
        <v>-3.6152974901671451</v>
      </c>
      <c r="K7" s="138">
        <v>-2.9469782424159532</v>
      </c>
      <c r="L7" s="138">
        <v>-2.7011758144280416</v>
      </c>
      <c r="M7" s="138">
        <v>-2.3856178265784602</v>
      </c>
      <c r="N7" s="138">
        <v>-1.5364966387997057</v>
      </c>
      <c r="O7" s="138">
        <v>-1.3277492599846685</v>
      </c>
      <c r="P7" s="139">
        <v>0.13995844983520644</v>
      </c>
      <c r="Q7" s="139">
        <v>0.36578346531031825</v>
      </c>
      <c r="R7" s="139">
        <v>0.58817264682531967</v>
      </c>
      <c r="S7" s="139">
        <v>0.72167684119421871</v>
      </c>
      <c r="T7" s="139">
        <v>0.60664632940536167</v>
      </c>
      <c r="U7" s="139">
        <v>0.2551082175381012</v>
      </c>
      <c r="V7" s="139">
        <v>-0.25389520808687127</v>
      </c>
      <c r="W7" s="139">
        <v>-0.17641984753765083</v>
      </c>
      <c r="X7" s="139">
        <v>-0.62000454674130534</v>
      </c>
      <c r="Y7" s="139">
        <v>-0.64662714211089334</v>
      </c>
      <c r="Z7" s="139">
        <v>-0.43399719136984416</v>
      </c>
      <c r="AA7" s="139">
        <v>-0.22881964085703821</v>
      </c>
      <c r="AB7" s="139">
        <v>3.4643060246606794E-2</v>
      </c>
      <c r="AC7" s="139">
        <v>0.28000008348865713</v>
      </c>
      <c r="AD7" s="139">
        <v>-0.98491361326142712</v>
      </c>
      <c r="AE7" s="139">
        <v>-0.74690913492333266</v>
      </c>
      <c r="AF7" s="139">
        <v>-0.83141996158082998</v>
      </c>
      <c r="AG7" s="139">
        <v>-0.92549876702116141</v>
      </c>
      <c r="AH7" s="139">
        <v>-1.2459914091970041</v>
      </c>
      <c r="AI7" s="139">
        <v>-1.3467455987062058</v>
      </c>
      <c r="AJ7" s="139">
        <v>-1.2926892164512325</v>
      </c>
      <c r="AK7" s="139">
        <v>-1.6409036673252821</v>
      </c>
      <c r="AL7" s="139">
        <v>-1.9343730802656964</v>
      </c>
      <c r="AM7" s="139">
        <v>-1.6206364897052137</v>
      </c>
      <c r="AN7" s="139">
        <v>-1.6978373996241409</v>
      </c>
      <c r="AO7" s="139">
        <v>-1.4467926986962361</v>
      </c>
      <c r="AP7" s="139">
        <v>-1.3014932801804937</v>
      </c>
      <c r="AQ7" s="139">
        <v>-1.1609628678735984</v>
      </c>
      <c r="AR7" s="139">
        <v>-0.86132619451736492</v>
      </c>
      <c r="AS7" s="139">
        <v>-0.6048545934640126</v>
      </c>
      <c r="AT7" s="139">
        <v>-0.28376769704503868</v>
      </c>
      <c r="AU7" s="139">
        <v>-0.57661944183664682</v>
      </c>
      <c r="AV7" s="139">
        <v>-1.033137988085354</v>
      </c>
      <c r="AW7" s="139">
        <v>-5.9665964316004683E-2</v>
      </c>
      <c r="AX7" s="139">
        <v>9.3078592959469741E-2</v>
      </c>
      <c r="AY7" s="139">
        <v>-0.22979815142041637</v>
      </c>
      <c r="AZ7" s="139">
        <v>-0.28705633153837185</v>
      </c>
      <c r="BA7" s="139">
        <v>-0.5832554715592172</v>
      </c>
      <c r="BB7" s="139">
        <v>-0.81051101490646338</v>
      </c>
      <c r="BC7" s="139">
        <v>-0.65541647020649907</v>
      </c>
      <c r="BD7" s="139">
        <v>-0.51149666066983812</v>
      </c>
      <c r="BE7" s="139">
        <v>-0.52538559655092865</v>
      </c>
    </row>
    <row r="8" spans="1:57" x14ac:dyDescent="0.2">
      <c r="A8" s="137" t="s">
        <v>320</v>
      </c>
      <c r="B8" s="138">
        <v>0.88726146576711351</v>
      </c>
      <c r="C8" s="138">
        <v>0.92054257380801674</v>
      </c>
      <c r="D8" s="138">
        <v>0.99145700757106492</v>
      </c>
      <c r="E8" s="138">
        <v>0.71028652644016121</v>
      </c>
      <c r="F8" s="138">
        <v>0.66366277690768005</v>
      </c>
      <c r="G8" s="138">
        <v>0.32878827625950419</v>
      </c>
      <c r="H8" s="138">
        <v>0.62893855663402054</v>
      </c>
      <c r="I8" s="138">
        <v>0.96609291283379606</v>
      </c>
      <c r="J8" s="138">
        <v>1.6126089014638234</v>
      </c>
      <c r="K8" s="138">
        <v>2.392204707912768</v>
      </c>
      <c r="L8" s="138">
        <v>2.3724895957447836</v>
      </c>
      <c r="M8" s="138">
        <v>2.62315905641836</v>
      </c>
      <c r="N8" s="138">
        <v>2.601608342330052</v>
      </c>
      <c r="O8" s="138">
        <v>2.2075389522484836</v>
      </c>
      <c r="P8" s="139">
        <v>0.18744435245786406</v>
      </c>
      <c r="Q8" s="139">
        <v>-7.9450722764410814E-2</v>
      </c>
      <c r="R8" s="139">
        <v>-8.7943509607626716E-2</v>
      </c>
      <c r="S8" s="139">
        <v>-0.24265579391321515</v>
      </c>
      <c r="T8" s="139">
        <v>-0.61749479738471336</v>
      </c>
      <c r="U8" s="139">
        <v>-0.4136344681938634</v>
      </c>
      <c r="V8" s="139">
        <v>-0.12927662517818606</v>
      </c>
      <c r="W8" s="139">
        <v>-5.6083711034774948E-2</v>
      </c>
      <c r="X8" s="139">
        <v>3.6547375619679343E-2</v>
      </c>
      <c r="Y8" s="139">
        <v>0.31380434837734622</v>
      </c>
      <c r="Z8" s="139">
        <v>0.51551129835312137</v>
      </c>
      <c r="AA8" s="139">
        <v>0.63998271536201889</v>
      </c>
      <c r="AB8" s="139">
        <v>0.73453493534334902</v>
      </c>
      <c r="AC8" s="139">
        <v>0.7465973154222334</v>
      </c>
      <c r="AD8" s="139">
        <v>1.2026997917713793</v>
      </c>
      <c r="AE8" s="139">
        <v>1.3290344120847453</v>
      </c>
      <c r="AF8" s="139">
        <v>1.4040658770404493</v>
      </c>
      <c r="AG8" s="139">
        <v>1.2145000860217794</v>
      </c>
      <c r="AH8" s="139">
        <v>0.79550540809864378</v>
      </c>
      <c r="AI8" s="139">
        <v>0.75153847779240068</v>
      </c>
      <c r="AJ8" s="139">
        <v>0.57779918900818927</v>
      </c>
      <c r="AK8" s="139">
        <v>0.47438247830261643</v>
      </c>
      <c r="AL8" s="139">
        <v>0.43171550025579336</v>
      </c>
      <c r="AM8" s="139">
        <v>0.44153806945338864</v>
      </c>
      <c r="AN8" s="139">
        <v>0.32386451558277118</v>
      </c>
      <c r="AO8" s="139">
        <v>0.19488218591727982</v>
      </c>
      <c r="AP8" s="139">
        <v>-2.8219837700717121E-2</v>
      </c>
      <c r="AQ8" s="139">
        <v>-0.40953177253933531</v>
      </c>
      <c r="AR8" s="139">
        <v>1.5572454851695707</v>
      </c>
      <c r="AS8" s="139">
        <v>2.3650322885613861</v>
      </c>
      <c r="AT8" s="139">
        <v>2.2444443468291375</v>
      </c>
      <c r="AU8" s="139">
        <v>2.048839293334471</v>
      </c>
      <c r="AV8" s="139">
        <v>1.9561291339155307</v>
      </c>
      <c r="AW8" s="139">
        <v>1.7176612816311614</v>
      </c>
      <c r="AX8" s="139">
        <v>1.6984993481538917</v>
      </c>
      <c r="AY8" s="139">
        <v>1.7129377916723303</v>
      </c>
      <c r="AZ8" s="139">
        <v>1.89812044812148</v>
      </c>
      <c r="BA8" s="139">
        <v>1.9253093235935332</v>
      </c>
      <c r="BB8" s="139">
        <v>1.9083217020337031</v>
      </c>
      <c r="BC8" s="139">
        <v>1.8860176129709343</v>
      </c>
      <c r="BD8" s="139">
        <v>1.8853044828351035</v>
      </c>
      <c r="BE8" s="139">
        <v>1.7716025849206685</v>
      </c>
    </row>
    <row r="9" spans="1:57" x14ac:dyDescent="0.2">
      <c r="A9" s="137" t="s">
        <v>321</v>
      </c>
      <c r="B9" s="138">
        <v>0.2907521791957825</v>
      </c>
      <c r="C9" s="138">
        <v>0.70659817339453945</v>
      </c>
      <c r="D9" s="138">
        <v>0.74496698679475737</v>
      </c>
      <c r="E9" s="138">
        <v>0.63866191225665003</v>
      </c>
      <c r="F9" s="138">
        <v>0.67119830756724996</v>
      </c>
      <c r="G9" s="138">
        <v>1.1050655419017823</v>
      </c>
      <c r="H9" s="138">
        <v>1.0171892684590138</v>
      </c>
      <c r="I9" s="138">
        <v>1.277092778966695</v>
      </c>
      <c r="J9" s="138">
        <v>1.2932855689817442</v>
      </c>
      <c r="K9" s="138">
        <v>1.3844581096351889</v>
      </c>
      <c r="L9" s="138">
        <v>1.2540820620563884</v>
      </c>
      <c r="M9" s="138">
        <v>1.1639773651788787</v>
      </c>
      <c r="N9" s="138">
        <v>1.0690351257187962</v>
      </c>
      <c r="O9" s="138">
        <v>1.0796707935832663</v>
      </c>
      <c r="P9" s="139">
        <v>3.0720046652816614E-2</v>
      </c>
      <c r="Q9" s="139">
        <v>0.2555011187865841</v>
      </c>
      <c r="R9" s="139">
        <v>0.28327491947924538</v>
      </c>
      <c r="S9" s="139">
        <v>0.37056345167021082</v>
      </c>
      <c r="T9" s="139">
        <v>0.23159929354776518</v>
      </c>
      <c r="U9" s="139">
        <v>0.47961421019356748</v>
      </c>
      <c r="V9" s="139">
        <v>0.54365096076907471</v>
      </c>
      <c r="W9" s="139">
        <v>0.54260990426144762</v>
      </c>
      <c r="X9" s="139">
        <v>0.60154502481814587</v>
      </c>
      <c r="Y9" s="139">
        <v>0.64897275037149371</v>
      </c>
      <c r="Z9" s="139">
        <v>0.57940763436741993</v>
      </c>
      <c r="AA9" s="139">
        <v>0.53444670461135391</v>
      </c>
      <c r="AB9" s="139">
        <v>0.51635736442855107</v>
      </c>
      <c r="AC9" s="139">
        <v>0.4402461245609019</v>
      </c>
      <c r="AD9" s="139">
        <v>9.0335902068507792E-2</v>
      </c>
      <c r="AE9" s="139">
        <v>0.5071865989334744</v>
      </c>
      <c r="AF9" s="139">
        <v>0.68437104542019822</v>
      </c>
      <c r="AG9" s="139">
        <v>0.70611136953044862</v>
      </c>
      <c r="AH9" s="139">
        <v>0.43745970244875299</v>
      </c>
      <c r="AI9" s="139">
        <v>0.83776198590337103</v>
      </c>
      <c r="AJ9" s="139">
        <v>0.86458437844368174</v>
      </c>
      <c r="AK9" s="139">
        <v>1.0236120867332541</v>
      </c>
      <c r="AL9" s="139">
        <v>1.1399497864279537</v>
      </c>
      <c r="AM9" s="139">
        <v>1.1384127733677734</v>
      </c>
      <c r="AN9" s="139">
        <v>1.1099859563820604</v>
      </c>
      <c r="AO9" s="139">
        <v>1.0099412935145227</v>
      </c>
      <c r="AP9" s="139">
        <v>0.91503175905611445</v>
      </c>
      <c r="AQ9" s="139">
        <v>0.72151302531395178</v>
      </c>
      <c r="AR9" s="139">
        <v>0.76421447569757617</v>
      </c>
      <c r="AS9" s="139">
        <v>0.55529717929364164</v>
      </c>
      <c r="AT9" s="139">
        <v>0.57170844845838587</v>
      </c>
      <c r="AU9" s="139">
        <v>0.2297231942192256</v>
      </c>
      <c r="AV9" s="139">
        <v>-0.20696091680958989</v>
      </c>
      <c r="AW9" s="139">
        <v>0.46701893535302103</v>
      </c>
      <c r="AX9" s="139">
        <v>0.21279334924597459</v>
      </c>
      <c r="AY9" s="139">
        <v>0.6126534819446332</v>
      </c>
      <c r="AZ9" s="139">
        <v>0.52982318595390876</v>
      </c>
      <c r="BA9" s="139">
        <v>0.59579425076749459</v>
      </c>
      <c r="BB9" s="139">
        <v>0.61442176012448768</v>
      </c>
      <c r="BC9" s="139">
        <v>1.3544344228634007</v>
      </c>
      <c r="BD9" s="139">
        <v>1.2938364097887966E-2</v>
      </c>
      <c r="BE9" s="139">
        <v>0.56927559151475793</v>
      </c>
    </row>
    <row r="10" spans="1:57" x14ac:dyDescent="0.2">
      <c r="A10" s="137" t="s">
        <v>322</v>
      </c>
      <c r="B10" s="138">
        <v>-4.7662729131495292</v>
      </c>
      <c r="C10" s="138">
        <v>-4.7396627709899164</v>
      </c>
      <c r="D10" s="138">
        <v>-4.9085897942969519</v>
      </c>
      <c r="E10" s="138">
        <v>-6.4236519342478999</v>
      </c>
      <c r="F10" s="138">
        <v>-6.1900404413324006</v>
      </c>
      <c r="G10" s="138">
        <v>-4.5532592769386433</v>
      </c>
      <c r="H10" s="138">
        <v>-4.6763634480114842</v>
      </c>
      <c r="I10" s="138">
        <v>-4.8195952760726772</v>
      </c>
      <c r="J10" s="138">
        <v>-4.243736773807945</v>
      </c>
      <c r="K10" s="138">
        <v>-2.6373879976227128</v>
      </c>
      <c r="L10" s="138">
        <v>-4.2211791662892955</v>
      </c>
      <c r="M10" s="138">
        <v>-4.5529704649682099</v>
      </c>
      <c r="N10" s="138">
        <v>-2.6357379653424924</v>
      </c>
      <c r="O10" s="138">
        <v>-3.8024516202010124</v>
      </c>
      <c r="P10" s="139">
        <v>-4.2124994142363983</v>
      </c>
      <c r="Q10" s="139">
        <v>-3.716031623394453</v>
      </c>
      <c r="R10" s="139">
        <v>-4.4301744670139227</v>
      </c>
      <c r="S10" s="139">
        <v>-6.2399993058713887</v>
      </c>
      <c r="T10" s="139">
        <v>-3.6996995284325949</v>
      </c>
      <c r="U10" s="139">
        <v>-5.5387336732085926</v>
      </c>
      <c r="V10" s="139">
        <v>-6.345019276637939</v>
      </c>
      <c r="W10" s="139">
        <v>-5.5525312346646105</v>
      </c>
      <c r="X10" s="139">
        <v>-5.8503056661440604</v>
      </c>
      <c r="Y10" s="139">
        <v>-6.0716386799677444</v>
      </c>
      <c r="Z10" s="139">
        <v>-6.0450019149751055</v>
      </c>
      <c r="AA10" s="139">
        <v>-5.5539364397800721</v>
      </c>
      <c r="AB10" s="139">
        <v>-5.2808837779192732</v>
      </c>
      <c r="AC10" s="139">
        <v>-5.2031174664532145</v>
      </c>
      <c r="AD10" s="139">
        <v>-3.145358325942802</v>
      </c>
      <c r="AE10" s="139">
        <v>-1.6772454085335859</v>
      </c>
      <c r="AF10" s="139">
        <v>-2.0800975956154804</v>
      </c>
      <c r="AG10" s="139">
        <v>-3.0402964246799673</v>
      </c>
      <c r="AH10" s="139">
        <v>-1.8763604903896229</v>
      </c>
      <c r="AI10" s="139">
        <v>-2.8307739080221603</v>
      </c>
      <c r="AJ10" s="139">
        <v>-3.2604955336302344</v>
      </c>
      <c r="AK10" s="139">
        <v>-3.2288673230737182</v>
      </c>
      <c r="AL10" s="139">
        <v>-3.1345729894539169</v>
      </c>
      <c r="AM10" s="139">
        <v>-3.0178059238909869</v>
      </c>
      <c r="AN10" s="139">
        <v>-3.3969399900536539</v>
      </c>
      <c r="AO10" s="139">
        <v>-3.4154724968707466</v>
      </c>
      <c r="AP10" s="139">
        <v>-3.9589943689450311</v>
      </c>
      <c r="AQ10" s="139">
        <v>-3.9571533718824692</v>
      </c>
      <c r="AR10" s="139">
        <v>-5.9033551090273546</v>
      </c>
      <c r="AS10" s="139">
        <v>-4.6052815496476338</v>
      </c>
      <c r="AT10" s="139">
        <v>-4.7039108108464269</v>
      </c>
      <c r="AU10" s="139">
        <v>-4.269259765013798</v>
      </c>
      <c r="AV10" s="139">
        <v>-2.9518444672044213</v>
      </c>
      <c r="AW10" s="139">
        <v>-0.87640242350026787</v>
      </c>
      <c r="AX10" s="139">
        <v>-2.7911739593029021</v>
      </c>
      <c r="AY10" s="139">
        <v>-3.405911603461556</v>
      </c>
      <c r="AZ10" s="139">
        <v>-1.664018926186497</v>
      </c>
      <c r="BA10" s="139">
        <v>-0.67062244926850378</v>
      </c>
      <c r="BB10" s="139">
        <v>-0.98596621271741336</v>
      </c>
      <c r="BC10" s="139">
        <v>-1.7316379454575876</v>
      </c>
      <c r="BD10" s="139">
        <v>-2.3489908076003649</v>
      </c>
      <c r="BE10" s="139">
        <v>-2.3264050681765767</v>
      </c>
    </row>
    <row r="15" spans="1:57" x14ac:dyDescent="0.2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57" x14ac:dyDescent="0.2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2:14" x14ac:dyDescent="0.2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2:14" x14ac:dyDescent="0.2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2:14" x14ac:dyDescent="0.2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D8B6A-8B60-4287-87F9-8B88DF2F2099}">
  <sheetPr codeName="Sheet4"/>
  <dimension ref="B2:F31"/>
  <sheetViews>
    <sheetView workbookViewId="0">
      <selection activeCell="CS14" sqref="CS14"/>
    </sheetView>
  </sheetViews>
  <sheetFormatPr defaultRowHeight="12.75" x14ac:dyDescent="0.2"/>
  <cols>
    <col min="2" max="2" width="40" customWidth="1"/>
    <col min="6" max="6" width="10.42578125" bestFit="1" customWidth="1"/>
  </cols>
  <sheetData>
    <row r="2" spans="2:6" ht="13.5" thickBot="1" x14ac:dyDescent="0.25">
      <c r="B2" s="86"/>
      <c r="C2" s="87">
        <v>2015</v>
      </c>
      <c r="D2" s="87">
        <v>2016</v>
      </c>
      <c r="E2" s="88">
        <v>2017</v>
      </c>
      <c r="F2" s="88" t="s">
        <v>233</v>
      </c>
    </row>
    <row r="3" spans="2:6" ht="25.5" x14ac:dyDescent="0.2">
      <c r="B3" s="89" t="s">
        <v>234</v>
      </c>
      <c r="C3" s="90">
        <v>-0.75310665032309954</v>
      </c>
      <c r="D3" s="90">
        <v>0.21419471931420048</v>
      </c>
      <c r="E3" s="90">
        <v>9.0721650412599955E-2</v>
      </c>
      <c r="F3" s="91">
        <v>-0.18092618092689963</v>
      </c>
    </row>
    <row r="4" spans="2:6" x14ac:dyDescent="0.2">
      <c r="B4" s="92" t="s">
        <v>235</v>
      </c>
      <c r="C4" s="93">
        <v>-0.88420304077219769</v>
      </c>
      <c r="D4" s="93">
        <v>1.0156066564199137E-2</v>
      </c>
      <c r="E4" s="93">
        <v>-0.15450075444859976</v>
      </c>
      <c r="F4" s="94">
        <v>-0.21363889278240003</v>
      </c>
    </row>
    <row r="5" spans="2:6" x14ac:dyDescent="0.2">
      <c r="B5" s="95" t="s">
        <v>236</v>
      </c>
      <c r="C5" s="96">
        <v>9.4567103493800458E-2</v>
      </c>
      <c r="D5" s="96">
        <v>0.13856702415109975</v>
      </c>
      <c r="E5" s="96">
        <v>1.5505085703100122E-2</v>
      </c>
      <c r="F5" s="97">
        <v>-3.5315244502999804E-2</v>
      </c>
    </row>
    <row r="6" spans="2:6" x14ac:dyDescent="0.2">
      <c r="B6" s="98" t="s">
        <v>237</v>
      </c>
      <c r="C6" s="99">
        <v>3.6529286955299882E-2</v>
      </c>
      <c r="D6" s="99">
        <v>6.5471628598899975E-2</v>
      </c>
      <c r="E6" s="99">
        <v>0.22971731915809981</v>
      </c>
      <c r="F6" s="100">
        <v>5.9762647679200004E-2</v>
      </c>
    </row>
    <row r="7" spans="2:6" ht="13.5" thickBot="1" x14ac:dyDescent="0.25">
      <c r="B7" s="101" t="s">
        <v>238</v>
      </c>
      <c r="C7" s="102">
        <v>-0.75315131288129988</v>
      </c>
      <c r="D7" s="102">
        <v>0.20521529381839992</v>
      </c>
      <c r="E7" s="102">
        <v>5.8863216875599846E-2</v>
      </c>
      <c r="F7" s="103">
        <v>-0.18694058436119998</v>
      </c>
    </row>
    <row r="8" spans="2:6" ht="5.25" customHeight="1" thickBot="1" x14ac:dyDescent="0.25">
      <c r="B8" s="104"/>
      <c r="C8" s="105"/>
      <c r="D8" s="105"/>
      <c r="E8" s="105"/>
      <c r="F8" s="105"/>
    </row>
    <row r="9" spans="2:6" ht="24.75" customHeight="1" thickBot="1" x14ac:dyDescent="0.25">
      <c r="B9" s="106" t="s">
        <v>239</v>
      </c>
      <c r="C9" s="107">
        <v>0.1471945455344012</v>
      </c>
      <c r="D9" s="107">
        <v>0.1762170387829001</v>
      </c>
      <c r="E9" s="107">
        <v>-0.12205277817600017</v>
      </c>
      <c r="F9" s="108">
        <v>0.42832270425280033</v>
      </c>
    </row>
    <row r="10" spans="2:6" x14ac:dyDescent="0.2">
      <c r="B10" s="109" t="s">
        <v>240</v>
      </c>
      <c r="C10" s="110">
        <v>0.10778438351840032</v>
      </c>
      <c r="D10" s="110">
        <v>0.12987404637579994</v>
      </c>
      <c r="E10" s="110">
        <v>9.9745914645399808E-2</v>
      </c>
      <c r="F10" s="111">
        <v>0.15028126973319997</v>
      </c>
    </row>
    <row r="11" spans="2:6" x14ac:dyDescent="0.2">
      <c r="B11" s="95" t="s">
        <v>241</v>
      </c>
      <c r="C11" s="96">
        <v>0</v>
      </c>
      <c r="D11" s="96">
        <v>0</v>
      </c>
      <c r="E11" s="96">
        <v>5.9326635051999942E-2</v>
      </c>
      <c r="F11" s="97">
        <v>1.8039597563E-3</v>
      </c>
    </row>
    <row r="12" spans="2:6" x14ac:dyDescent="0.2">
      <c r="B12" s="95" t="s">
        <v>242</v>
      </c>
      <c r="C12" s="96">
        <v>0</v>
      </c>
      <c r="D12" s="96">
        <v>0</v>
      </c>
      <c r="E12" s="96">
        <v>8.0681581998760527E-5</v>
      </c>
      <c r="F12" s="97">
        <v>-4.1242502700015393E-5</v>
      </c>
    </row>
    <row r="13" spans="2:6" x14ac:dyDescent="0.2">
      <c r="B13" s="98" t="s">
        <v>243</v>
      </c>
      <c r="C13" s="99">
        <v>3.941016201600088E-2</v>
      </c>
      <c r="D13" s="99">
        <v>4.6342992407100159E-2</v>
      </c>
      <c r="E13" s="99">
        <v>-0.28120600945539864</v>
      </c>
      <c r="F13" s="100">
        <v>0.2762787172660004</v>
      </c>
    </row>
    <row r="14" spans="2:6" ht="4.5" customHeight="1" thickBot="1" x14ac:dyDescent="0.25">
      <c r="B14" s="92"/>
      <c r="C14" s="112"/>
      <c r="D14" s="112"/>
      <c r="E14" s="112"/>
      <c r="F14" s="113"/>
    </row>
    <row r="15" spans="2:6" ht="13.5" thickBot="1" x14ac:dyDescent="0.25">
      <c r="B15" s="114" t="s">
        <v>244</v>
      </c>
      <c r="C15" s="115">
        <v>-0.90030119585750068</v>
      </c>
      <c r="D15" s="115">
        <v>3.7977680531300378E-2</v>
      </c>
      <c r="E15" s="115">
        <v>0.21277442858860013</v>
      </c>
      <c r="F15" s="116">
        <v>-0.60924888517969999</v>
      </c>
    </row>
    <row r="18" spans="2:6" ht="13.5" thickBot="1" x14ac:dyDescent="0.25">
      <c r="B18" s="86"/>
      <c r="C18" s="87">
        <v>2015</v>
      </c>
      <c r="D18" s="87">
        <v>2016</v>
      </c>
      <c r="E18" s="88">
        <v>2017</v>
      </c>
      <c r="F18" s="88" t="s">
        <v>245</v>
      </c>
    </row>
    <row r="19" spans="2:6" ht="25.5" x14ac:dyDescent="0.2">
      <c r="B19" s="89" t="s">
        <v>246</v>
      </c>
      <c r="C19" s="90">
        <v>-0.75310665032309954</v>
      </c>
      <c r="D19" s="90">
        <v>0.21419471931420048</v>
      </c>
      <c r="E19" s="90">
        <v>9.0721650412599955E-2</v>
      </c>
      <c r="F19" s="91">
        <v>-0.18092618092689963</v>
      </c>
    </row>
    <row r="20" spans="2:6" x14ac:dyDescent="0.2">
      <c r="B20" s="92" t="s">
        <v>247</v>
      </c>
      <c r="C20" s="93">
        <v>-0.88420304077219769</v>
      </c>
      <c r="D20" s="93">
        <v>1.0156066564199137E-2</v>
      </c>
      <c r="E20" s="93">
        <v>-0.15450075444859976</v>
      </c>
      <c r="F20" s="94">
        <v>-0.21363889278240003</v>
      </c>
    </row>
    <row r="21" spans="2:6" x14ac:dyDescent="0.2">
      <c r="B21" s="95" t="s">
        <v>248</v>
      </c>
      <c r="C21" s="96">
        <v>9.4567103493800458E-2</v>
      </c>
      <c r="D21" s="96">
        <v>0.13856702415109975</v>
      </c>
      <c r="E21" s="96">
        <v>1.5505085703100122E-2</v>
      </c>
      <c r="F21" s="97">
        <v>-3.5315244502999804E-2</v>
      </c>
    </row>
    <row r="22" spans="2:6" x14ac:dyDescent="0.2">
      <c r="B22" s="98" t="s">
        <v>249</v>
      </c>
      <c r="C22" s="99">
        <v>3.6529286955299882E-2</v>
      </c>
      <c r="D22" s="99">
        <v>6.5471628598899975E-2</v>
      </c>
      <c r="E22" s="99">
        <v>0.22971731915809981</v>
      </c>
      <c r="F22" s="100">
        <v>5.9762647679200004E-2</v>
      </c>
    </row>
    <row r="23" spans="2:6" ht="13.5" thickBot="1" x14ac:dyDescent="0.25">
      <c r="B23" s="101" t="s">
        <v>250</v>
      </c>
      <c r="C23" s="102">
        <v>-0.75315131288129988</v>
      </c>
      <c r="D23" s="102">
        <v>0.20521529381839992</v>
      </c>
      <c r="E23" s="102">
        <v>5.8863216875599846E-2</v>
      </c>
      <c r="F23" s="103">
        <v>-0.18694058436119998</v>
      </c>
    </row>
    <row r="24" spans="2:6" ht="13.5" thickBot="1" x14ac:dyDescent="0.25">
      <c r="B24" s="104"/>
      <c r="C24" s="105"/>
      <c r="D24" s="105"/>
      <c r="E24" s="105"/>
      <c r="F24" s="105"/>
    </row>
    <row r="25" spans="2:6" ht="26.25" thickBot="1" x14ac:dyDescent="0.25">
      <c r="B25" s="106" t="s">
        <v>251</v>
      </c>
      <c r="C25" s="107">
        <v>0.1471945455344012</v>
      </c>
      <c r="D25" s="107">
        <v>0.1762170387829001</v>
      </c>
      <c r="E25" s="107">
        <v>-0.12205277817600017</v>
      </c>
      <c r="F25" s="108">
        <v>0.42832270425280033</v>
      </c>
    </row>
    <row r="26" spans="2:6" x14ac:dyDescent="0.2">
      <c r="B26" s="109" t="s">
        <v>252</v>
      </c>
      <c r="C26" s="110">
        <v>0.10778438351840032</v>
      </c>
      <c r="D26" s="110">
        <v>0.12987404637579994</v>
      </c>
      <c r="E26" s="110">
        <v>9.9745914645399808E-2</v>
      </c>
      <c r="F26" s="111">
        <v>0.15028126973319997</v>
      </c>
    </row>
    <row r="27" spans="2:6" x14ac:dyDescent="0.2">
      <c r="B27" s="95" t="s">
        <v>253</v>
      </c>
      <c r="C27" s="96">
        <v>0</v>
      </c>
      <c r="D27" s="96">
        <v>0</v>
      </c>
      <c r="E27" s="96">
        <v>5.9326635051999942E-2</v>
      </c>
      <c r="F27" s="97">
        <v>1.8039597563E-3</v>
      </c>
    </row>
    <row r="28" spans="2:6" x14ac:dyDescent="0.2">
      <c r="B28" s="95" t="s">
        <v>254</v>
      </c>
      <c r="C28" s="96">
        <v>0</v>
      </c>
      <c r="D28" s="96">
        <v>0</v>
      </c>
      <c r="E28" s="96">
        <v>8.0681581998760527E-5</v>
      </c>
      <c r="F28" s="97">
        <v>-4.1242502700015393E-5</v>
      </c>
    </row>
    <row r="29" spans="2:6" x14ac:dyDescent="0.2">
      <c r="B29" s="98" t="s">
        <v>255</v>
      </c>
      <c r="C29" s="99">
        <v>3.941016201600088E-2</v>
      </c>
      <c r="D29" s="99">
        <v>4.6342992407100159E-2</v>
      </c>
      <c r="E29" s="99">
        <v>-0.28120600945539864</v>
      </c>
      <c r="F29" s="100">
        <v>0.2762787172660004</v>
      </c>
    </row>
    <row r="30" spans="2:6" ht="13.5" thickBot="1" x14ac:dyDescent="0.25">
      <c r="B30" s="92"/>
      <c r="C30" s="112"/>
      <c r="D30" s="112"/>
      <c r="E30" s="112"/>
      <c r="F30" s="113"/>
    </row>
    <row r="31" spans="2:6" ht="13.5" thickBot="1" x14ac:dyDescent="0.25">
      <c r="B31" s="114" t="s">
        <v>256</v>
      </c>
      <c r="C31" s="115">
        <v>-0.90030119585750068</v>
      </c>
      <c r="D31" s="115">
        <v>3.7977680531300378E-2</v>
      </c>
      <c r="E31" s="115">
        <v>0.21277442858860013</v>
      </c>
      <c r="F31" s="116">
        <v>-0.60924888517969999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/>
  <dimension ref="A1:AR5"/>
  <sheetViews>
    <sheetView showGridLines="0" zoomScaleNormal="100" workbookViewId="0">
      <pane xSplit="2" ySplit="2" topLeftCell="C3" activePane="bottomRight" state="frozen"/>
      <selection activeCell="CS14" sqref="CS14"/>
      <selection pane="topRight" activeCell="CS14" sqref="CS14"/>
      <selection pane="bottomLeft" activeCell="CS14" sqref="CS14"/>
      <selection pane="bottomRight" activeCell="F11" sqref="F11"/>
    </sheetView>
  </sheetViews>
  <sheetFormatPr defaultRowHeight="12" x14ac:dyDescent="0.2"/>
  <cols>
    <col min="1" max="2" width="27" style="1" customWidth="1"/>
    <col min="3" max="16384" width="9.140625" style="1"/>
  </cols>
  <sheetData>
    <row r="1" spans="1:44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4</v>
      </c>
      <c r="Y1" s="1" t="s">
        <v>5</v>
      </c>
      <c r="Z1" s="1" t="s">
        <v>6</v>
      </c>
      <c r="AA1" s="1" t="s">
        <v>49</v>
      </c>
      <c r="AB1" s="1" t="s">
        <v>4</v>
      </c>
      <c r="AC1" s="1" t="s">
        <v>5</v>
      </c>
      <c r="AD1" s="1" t="s">
        <v>6</v>
      </c>
      <c r="AE1" s="1" t="s">
        <v>86</v>
      </c>
      <c r="AF1" s="1" t="s">
        <v>4</v>
      </c>
      <c r="AG1" s="1" t="s">
        <v>5</v>
      </c>
      <c r="AH1" s="1" t="s">
        <v>6</v>
      </c>
      <c r="AI1" s="1" t="s">
        <v>92</v>
      </c>
      <c r="AJ1" s="1" t="s">
        <v>4</v>
      </c>
      <c r="AK1" s="1" t="s">
        <v>5</v>
      </c>
      <c r="AL1" s="1" t="s">
        <v>6</v>
      </c>
      <c r="AM1" s="1" t="s">
        <v>108</v>
      </c>
      <c r="AN1" s="1" t="s">
        <v>4</v>
      </c>
      <c r="AO1" s="1" t="s">
        <v>5</v>
      </c>
      <c r="AP1" s="1" t="s">
        <v>6</v>
      </c>
      <c r="AQ1" s="1" t="s">
        <v>196</v>
      </c>
      <c r="AR1" s="1" t="s">
        <v>4</v>
      </c>
    </row>
    <row r="2" spans="1:44" x14ac:dyDescent="0.2">
      <c r="C2" s="2" t="s">
        <v>57</v>
      </c>
      <c r="D2" s="2" t="s">
        <v>52</v>
      </c>
      <c r="E2" s="2" t="s">
        <v>53</v>
      </c>
      <c r="F2" s="2" t="s">
        <v>54</v>
      </c>
      <c r="G2" s="2" t="s">
        <v>58</v>
      </c>
      <c r="H2" s="2" t="s">
        <v>52</v>
      </c>
      <c r="I2" s="2" t="s">
        <v>53</v>
      </c>
      <c r="J2" s="2" t="s">
        <v>54</v>
      </c>
      <c r="K2" s="2" t="s">
        <v>59</v>
      </c>
      <c r="L2" s="2" t="s">
        <v>52</v>
      </c>
      <c r="M2" s="2" t="s">
        <v>53</v>
      </c>
      <c r="N2" s="2" t="s">
        <v>54</v>
      </c>
      <c r="O2" s="2" t="s">
        <v>60</v>
      </c>
      <c r="P2" s="2" t="s">
        <v>52</v>
      </c>
      <c r="Q2" s="2" t="s">
        <v>53</v>
      </c>
      <c r="R2" s="2" t="s">
        <v>54</v>
      </c>
      <c r="S2" s="2" t="s">
        <v>61</v>
      </c>
      <c r="T2" s="2" t="s">
        <v>52</v>
      </c>
      <c r="U2" s="2" t="s">
        <v>53</v>
      </c>
      <c r="V2" s="2" t="s">
        <v>54</v>
      </c>
      <c r="W2" s="2" t="s">
        <v>62</v>
      </c>
      <c r="X2" s="2" t="s">
        <v>52</v>
      </c>
      <c r="Y2" s="2" t="s">
        <v>53</v>
      </c>
      <c r="Z2" s="2" t="s">
        <v>54</v>
      </c>
      <c r="AA2" s="2" t="s">
        <v>63</v>
      </c>
      <c r="AB2" s="2" t="s">
        <v>52</v>
      </c>
      <c r="AC2" s="2" t="s">
        <v>53</v>
      </c>
      <c r="AD2" s="2" t="s">
        <v>54</v>
      </c>
      <c r="AE2" s="2" t="s">
        <v>80</v>
      </c>
      <c r="AF2" s="2" t="s">
        <v>52</v>
      </c>
      <c r="AG2" s="2" t="s">
        <v>53</v>
      </c>
      <c r="AH2" s="2" t="s">
        <v>54</v>
      </c>
      <c r="AI2" s="2" t="s">
        <v>98</v>
      </c>
      <c r="AJ2" s="2" t="s">
        <v>52</v>
      </c>
      <c r="AK2" s="12" t="s">
        <v>53</v>
      </c>
      <c r="AL2" s="2" t="s">
        <v>54</v>
      </c>
      <c r="AM2" s="2" t="s">
        <v>130</v>
      </c>
      <c r="AN2" s="2" t="s">
        <v>52</v>
      </c>
      <c r="AO2" s="12" t="s">
        <v>53</v>
      </c>
      <c r="AP2" s="2" t="s">
        <v>54</v>
      </c>
      <c r="AQ2" s="2" t="s">
        <v>197</v>
      </c>
      <c r="AR2" s="2" t="s">
        <v>52</v>
      </c>
    </row>
    <row r="3" spans="1:44" x14ac:dyDescent="0.2">
      <c r="A3" s="1" t="s">
        <v>83</v>
      </c>
      <c r="B3" s="1" t="s">
        <v>131</v>
      </c>
      <c r="C3" s="7">
        <v>-0.33927229773306428</v>
      </c>
      <c r="D3" s="7">
        <v>-0.42188994317326201</v>
      </c>
      <c r="E3" s="7">
        <v>-0.90734555344496903</v>
      </c>
      <c r="F3" s="7">
        <v>-0.85353643656161349</v>
      </c>
      <c r="G3" s="7">
        <v>-0.52871753091546103</v>
      </c>
      <c r="H3" s="7">
        <v>0.35663761267434729</v>
      </c>
      <c r="I3" s="7">
        <v>1.6788343452581673</v>
      </c>
      <c r="J3" s="7">
        <v>2.7806701387757276</v>
      </c>
      <c r="K3" s="7">
        <v>3.0223575879270892</v>
      </c>
      <c r="L3" s="7">
        <v>2.9499876058341616</v>
      </c>
      <c r="M3" s="7">
        <v>2.7769633953717929</v>
      </c>
      <c r="N3" s="7">
        <v>2.6449792208300802</v>
      </c>
      <c r="O3" s="7">
        <v>3.0986778938382464</v>
      </c>
      <c r="P3" s="7">
        <v>3.0075826043777845</v>
      </c>
      <c r="Q3" s="7">
        <v>3.0651750972213643</v>
      </c>
      <c r="R3" s="7">
        <v>2.8806025574623297</v>
      </c>
      <c r="S3" s="7">
        <v>2.4554315016047843</v>
      </c>
      <c r="T3" s="7">
        <v>2.7829280544214572</v>
      </c>
      <c r="U3" s="7">
        <v>3.1934537207840958</v>
      </c>
      <c r="V3" s="7">
        <v>2.9464319303713573</v>
      </c>
      <c r="W3" s="7">
        <v>3.1496767220240507</v>
      </c>
      <c r="X3" s="7">
        <v>2.9114114096382591</v>
      </c>
      <c r="Y3" s="7">
        <v>2.9741089009532895</v>
      </c>
      <c r="Z3" s="7">
        <v>3.2710645549114417</v>
      </c>
      <c r="AA3" s="7">
        <v>3.3430372275670188</v>
      </c>
      <c r="AB3" s="7">
        <v>2.7612760074063543</v>
      </c>
      <c r="AC3" s="7">
        <v>2.2974982880162802</v>
      </c>
      <c r="AD3" s="7">
        <v>2.0126757420855501</v>
      </c>
      <c r="AE3" s="7">
        <v>2.4259939612302901</v>
      </c>
      <c r="AF3" s="7">
        <v>2.8360188104394339</v>
      </c>
      <c r="AG3" s="7">
        <v>2.8806149113357891</v>
      </c>
      <c r="AH3" s="7">
        <v>3.6583577366717295</v>
      </c>
      <c r="AI3" s="7">
        <v>3.523073335794944</v>
      </c>
      <c r="AJ3" s="7">
        <v>4.3556398792756754</v>
      </c>
      <c r="AK3" s="7">
        <v>4.5929315339459258</v>
      </c>
      <c r="AL3" s="7">
        <v>4.0650830372326929</v>
      </c>
      <c r="AM3" s="7">
        <v>3.2582398372862489</v>
      </c>
      <c r="AN3" s="7">
        <v>2.7414819270223516</v>
      </c>
      <c r="AO3" s="7">
        <v>2.0074220773518481</v>
      </c>
      <c r="AP3" s="13">
        <v>1.5421955238932115</v>
      </c>
      <c r="AQ3" s="13">
        <v>1.1972582409064509</v>
      </c>
      <c r="AR3" s="13">
        <v>0.82024760935408592</v>
      </c>
    </row>
    <row r="4" spans="1:44" x14ac:dyDescent="0.2">
      <c r="A4" s="1" t="s">
        <v>84</v>
      </c>
      <c r="B4" s="1" t="s">
        <v>132</v>
      </c>
      <c r="C4" s="7">
        <v>0.88103762003032482</v>
      </c>
      <c r="D4" s="7">
        <v>1.0282675398233705</v>
      </c>
      <c r="E4" s="7">
        <v>1.1826343562030848</v>
      </c>
      <c r="F4" s="7">
        <v>1.2096269408778908</v>
      </c>
      <c r="G4" s="7">
        <v>1.2555329753281383</v>
      </c>
      <c r="H4" s="7">
        <v>1.3369693693192977</v>
      </c>
      <c r="I4" s="7">
        <v>1.3792505320444122</v>
      </c>
      <c r="J4" s="7">
        <v>1.24523533649611</v>
      </c>
      <c r="K4" s="7">
        <v>1.6952980216657274</v>
      </c>
      <c r="L4" s="7">
        <v>1.9149213555433504</v>
      </c>
      <c r="M4" s="7">
        <v>2.1249653585884918</v>
      </c>
      <c r="N4" s="7">
        <v>2.6737828440981262</v>
      </c>
      <c r="O4" s="7">
        <v>2.5241986569818811</v>
      </c>
      <c r="P4" s="7">
        <v>2.7619758554920493</v>
      </c>
      <c r="Q4" s="7">
        <v>3.0098617717408365</v>
      </c>
      <c r="R4" s="7">
        <v>3.2375321573449236</v>
      </c>
      <c r="S4" s="7">
        <v>3.5590903257070239</v>
      </c>
      <c r="T4" s="7">
        <v>3.6469219788375087</v>
      </c>
      <c r="U4" s="7">
        <v>3.756613397762635</v>
      </c>
      <c r="V4" s="7">
        <v>3.8149083131410717</v>
      </c>
      <c r="W4" s="7">
        <v>3.8741489560620033</v>
      </c>
      <c r="X4" s="7">
        <v>3.7871508806158687</v>
      </c>
      <c r="Y4" s="7">
        <v>3.9190011559048434</v>
      </c>
      <c r="Z4" s="7">
        <v>3.6926112371556874</v>
      </c>
      <c r="AA4" s="7">
        <v>3.6956756580231995</v>
      </c>
      <c r="AB4" s="7">
        <v>3.8796309911467599</v>
      </c>
      <c r="AC4" s="7">
        <v>4.0404130331713972</v>
      </c>
      <c r="AD4" s="7">
        <v>4.3631175342125035</v>
      </c>
      <c r="AE4" s="7">
        <v>4.4817219841378533</v>
      </c>
      <c r="AF4" s="7">
        <v>4.5672440569310622</v>
      </c>
      <c r="AG4" s="7">
        <v>4.7225569260608262</v>
      </c>
      <c r="AH4" s="7">
        <v>4.4488057478636014</v>
      </c>
      <c r="AI4" s="7">
        <v>4.6974591653831022</v>
      </c>
      <c r="AJ4" s="7">
        <v>4.9436817247170817</v>
      </c>
      <c r="AK4" s="7">
        <v>5.3403707233055382</v>
      </c>
      <c r="AL4" s="7">
        <v>5.9579774454591625</v>
      </c>
      <c r="AM4" s="7">
        <v>5.954863392051168</v>
      </c>
      <c r="AN4" s="7">
        <v>5.99605440143928</v>
      </c>
      <c r="AO4" s="7">
        <v>5.8312917797514583</v>
      </c>
      <c r="AP4" s="13">
        <v>5.9554456294087936</v>
      </c>
      <c r="AQ4" s="13">
        <v>6.1158801038256039</v>
      </c>
      <c r="AR4" s="13">
        <v>6.1386705754736086</v>
      </c>
    </row>
    <row r="5" spans="1:44" x14ac:dyDescent="0.2">
      <c r="A5" s="1" t="s">
        <v>85</v>
      </c>
      <c r="B5" s="1" t="s">
        <v>126</v>
      </c>
      <c r="C5" s="7">
        <v>0.5417653222972606</v>
      </c>
      <c r="D5" s="7">
        <v>0.60637759665010849</v>
      </c>
      <c r="E5" s="7">
        <v>0.27528880275811562</v>
      </c>
      <c r="F5" s="7">
        <v>0.35609050431627709</v>
      </c>
      <c r="G5" s="7">
        <v>0.72681544441267731</v>
      </c>
      <c r="H5" s="7">
        <v>1.6936069819936455</v>
      </c>
      <c r="I5" s="7">
        <v>3.0580848773025799</v>
      </c>
      <c r="J5" s="7">
        <v>4.0259054752718386</v>
      </c>
      <c r="K5" s="7">
        <v>4.7176556095928168</v>
      </c>
      <c r="L5" s="7">
        <v>4.8649089613775125</v>
      </c>
      <c r="M5" s="7">
        <v>4.901928753960286</v>
      </c>
      <c r="N5" s="7">
        <v>5.3187620649282064</v>
      </c>
      <c r="O5" s="7">
        <v>5.6228765508201279</v>
      </c>
      <c r="P5" s="7">
        <v>5.7695584598698346</v>
      </c>
      <c r="Q5" s="7">
        <v>6.0750368689622007</v>
      </c>
      <c r="R5" s="7">
        <v>6.118134714807252</v>
      </c>
      <c r="S5" s="7">
        <v>6.0145218273118086</v>
      </c>
      <c r="T5" s="7">
        <v>6.4298500332589654</v>
      </c>
      <c r="U5" s="7">
        <v>6.9500671185467295</v>
      </c>
      <c r="V5" s="7">
        <v>6.7613402435124303</v>
      </c>
      <c r="W5" s="7">
        <v>7.0238256780860544</v>
      </c>
      <c r="X5" s="7">
        <v>6.6985622902541291</v>
      </c>
      <c r="Y5" s="7">
        <v>6.8931100568581334</v>
      </c>
      <c r="Z5" s="7">
        <v>6.9636757920671286</v>
      </c>
      <c r="AA5" s="7">
        <v>7.0387128855902175</v>
      </c>
      <c r="AB5" s="7">
        <v>6.6409069985531142</v>
      </c>
      <c r="AC5" s="7">
        <v>6.3379113211876765</v>
      </c>
      <c r="AD5" s="7">
        <v>6.3757932762980527</v>
      </c>
      <c r="AE5" s="7">
        <v>6.9077159453681443</v>
      </c>
      <c r="AF5" s="7">
        <v>7.403262867370497</v>
      </c>
      <c r="AG5" s="7">
        <v>7.6031718373966148</v>
      </c>
      <c r="AH5" s="7">
        <v>8.1071634845353309</v>
      </c>
      <c r="AI5" s="7">
        <v>8.2205325011780452</v>
      </c>
      <c r="AJ5" s="7">
        <v>9.2993216039927553</v>
      </c>
      <c r="AK5" s="7">
        <v>9.933302257251464</v>
      </c>
      <c r="AL5" s="7">
        <v>10.023060482691855</v>
      </c>
      <c r="AM5" s="7">
        <v>9.2131032293374169</v>
      </c>
      <c r="AN5" s="7">
        <v>8.7375363284616316</v>
      </c>
      <c r="AO5" s="7">
        <v>7.8387138571033059</v>
      </c>
      <c r="AP5" s="13">
        <v>7.4976411533020064</v>
      </c>
      <c r="AQ5" s="13">
        <v>7.3131383447320539</v>
      </c>
      <c r="AR5" s="13">
        <v>6.9589181848276951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AR7"/>
  <sheetViews>
    <sheetView showGridLines="0" zoomScaleNormal="100" workbookViewId="0">
      <pane xSplit="2" ySplit="2" topLeftCell="C3" activePane="bottomRight" state="frozen"/>
      <selection activeCell="CS14" sqref="CS14"/>
      <selection pane="topRight" activeCell="CS14" sqref="CS14"/>
      <selection pane="bottomLeft" activeCell="CS14" sqref="CS14"/>
      <selection pane="bottomRight" activeCell="F17" sqref="F17"/>
    </sheetView>
  </sheetViews>
  <sheetFormatPr defaultRowHeight="12" x14ac:dyDescent="0.2"/>
  <cols>
    <col min="1" max="1" width="32.85546875" style="1" bestFit="1" customWidth="1"/>
    <col min="2" max="2" width="21.28515625" style="1" customWidth="1"/>
    <col min="3" max="25" width="9.85546875" style="1" bestFit="1" customWidth="1"/>
    <col min="26" max="16384" width="9.140625" style="1"/>
  </cols>
  <sheetData>
    <row r="1" spans="1:44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19</v>
      </c>
      <c r="AA1" s="1" t="s">
        <v>49</v>
      </c>
      <c r="AB1" s="1" t="s">
        <v>13</v>
      </c>
      <c r="AC1" s="1" t="s">
        <v>5</v>
      </c>
      <c r="AD1" s="1" t="s">
        <v>19</v>
      </c>
      <c r="AE1" s="1" t="s">
        <v>86</v>
      </c>
      <c r="AF1" s="1" t="s">
        <v>13</v>
      </c>
      <c r="AG1" s="1" t="s">
        <v>5</v>
      </c>
      <c r="AH1" s="1" t="s">
        <v>19</v>
      </c>
      <c r="AI1" s="1" t="s">
        <v>92</v>
      </c>
      <c r="AJ1" s="1" t="s">
        <v>13</v>
      </c>
      <c r="AK1" s="1" t="s">
        <v>5</v>
      </c>
      <c r="AL1" s="1" t="s">
        <v>19</v>
      </c>
      <c r="AM1" s="1" t="s">
        <v>108</v>
      </c>
      <c r="AN1" s="1" t="s">
        <v>13</v>
      </c>
      <c r="AO1" s="1" t="s">
        <v>5</v>
      </c>
      <c r="AP1" s="1" t="s">
        <v>19</v>
      </c>
      <c r="AQ1" s="1" t="s">
        <v>196</v>
      </c>
      <c r="AR1" s="1" t="s">
        <v>13</v>
      </c>
    </row>
    <row r="2" spans="1:44" x14ac:dyDescent="0.2">
      <c r="C2" s="2" t="s">
        <v>57</v>
      </c>
      <c r="D2" s="2" t="s">
        <v>52</v>
      </c>
      <c r="E2" s="2" t="s">
        <v>53</v>
      </c>
      <c r="F2" s="2" t="s">
        <v>54</v>
      </c>
      <c r="G2" s="2" t="s">
        <v>58</v>
      </c>
      <c r="H2" s="2" t="s">
        <v>52</v>
      </c>
      <c r="I2" s="2" t="s">
        <v>53</v>
      </c>
      <c r="J2" s="2" t="s">
        <v>54</v>
      </c>
      <c r="K2" s="2" t="s">
        <v>59</v>
      </c>
      <c r="L2" s="2" t="s">
        <v>52</v>
      </c>
      <c r="M2" s="2" t="s">
        <v>53</v>
      </c>
      <c r="N2" s="2" t="s">
        <v>54</v>
      </c>
      <c r="O2" s="2" t="s">
        <v>60</v>
      </c>
      <c r="P2" s="2" t="s">
        <v>52</v>
      </c>
      <c r="Q2" s="2" t="s">
        <v>53</v>
      </c>
      <c r="R2" s="2" t="s">
        <v>54</v>
      </c>
      <c r="S2" s="2" t="s">
        <v>61</v>
      </c>
      <c r="T2" s="2" t="s">
        <v>52</v>
      </c>
      <c r="U2" s="2" t="s">
        <v>53</v>
      </c>
      <c r="V2" s="2" t="s">
        <v>54</v>
      </c>
      <c r="W2" s="2" t="s">
        <v>62</v>
      </c>
      <c r="X2" s="2" t="s">
        <v>52</v>
      </c>
      <c r="Y2" s="2" t="s">
        <v>53</v>
      </c>
      <c r="Z2" s="2" t="s">
        <v>54</v>
      </c>
      <c r="AA2" s="2" t="s">
        <v>63</v>
      </c>
      <c r="AB2" s="2" t="s">
        <v>52</v>
      </c>
      <c r="AC2" s="2" t="s">
        <v>53</v>
      </c>
      <c r="AD2" s="2" t="s">
        <v>54</v>
      </c>
      <c r="AE2" s="2" t="s">
        <v>80</v>
      </c>
      <c r="AF2" s="2" t="s">
        <v>52</v>
      </c>
      <c r="AG2" s="2" t="s">
        <v>53</v>
      </c>
      <c r="AH2" s="2" t="s">
        <v>54</v>
      </c>
      <c r="AI2" s="2" t="s">
        <v>98</v>
      </c>
      <c r="AJ2" s="2" t="s">
        <v>52</v>
      </c>
      <c r="AK2" s="12" t="s">
        <v>53</v>
      </c>
      <c r="AL2" s="2" t="s">
        <v>54</v>
      </c>
      <c r="AM2" s="2" t="s">
        <v>130</v>
      </c>
      <c r="AN2" s="2" t="s">
        <v>52</v>
      </c>
      <c r="AO2" s="12" t="s">
        <v>53</v>
      </c>
      <c r="AP2" s="2" t="s">
        <v>54</v>
      </c>
      <c r="AQ2" s="2" t="s">
        <v>197</v>
      </c>
      <c r="AR2" s="2" t="s">
        <v>52</v>
      </c>
    </row>
    <row r="3" spans="1:44" x14ac:dyDescent="0.2">
      <c r="A3" s="1" t="s">
        <v>45</v>
      </c>
      <c r="B3" s="1" t="s">
        <v>45</v>
      </c>
      <c r="C3" s="7">
        <v>16.099999999999994</v>
      </c>
      <c r="D3" s="7">
        <v>11</v>
      </c>
      <c r="E3" s="7">
        <v>5.2000000000000028</v>
      </c>
      <c r="F3" s="7">
        <v>-3.2999999999999972</v>
      </c>
      <c r="G3" s="7">
        <v>-18.799999999999997</v>
      </c>
      <c r="H3" s="7">
        <v>-16</v>
      </c>
      <c r="I3" s="7">
        <v>-9.7000000000000028</v>
      </c>
      <c r="J3" s="7">
        <v>-0.59999999999999432</v>
      </c>
      <c r="K3" s="7">
        <v>10.299999999999997</v>
      </c>
      <c r="L3" s="7">
        <v>13.599999999999994</v>
      </c>
      <c r="M3" s="7">
        <v>11.200000000000003</v>
      </c>
      <c r="N3" s="7">
        <v>10.200000000000003</v>
      </c>
      <c r="O3" s="7">
        <v>13.099999999999994</v>
      </c>
      <c r="P3" s="7">
        <v>6.2000000000000028</v>
      </c>
      <c r="Q3" s="7">
        <v>4.7000000000000028</v>
      </c>
      <c r="R3" s="7">
        <v>3</v>
      </c>
      <c r="S3" s="7">
        <v>-0.90000000000000568</v>
      </c>
      <c r="T3" s="7">
        <v>0.29999999999999716</v>
      </c>
      <c r="U3" s="7">
        <v>-1.2999999999999972</v>
      </c>
      <c r="V3" s="7">
        <v>-5.0999999999999943</v>
      </c>
      <c r="W3" s="7">
        <v>-0.59999999999999432</v>
      </c>
      <c r="X3" s="7">
        <v>2.7000000000000028</v>
      </c>
      <c r="Y3" s="7">
        <v>5.7999999999999972</v>
      </c>
      <c r="Z3" s="7">
        <v>8.7999999999999972</v>
      </c>
      <c r="AA3" s="7">
        <v>10.900000000000006</v>
      </c>
      <c r="AB3" s="7">
        <v>9.5</v>
      </c>
      <c r="AC3" s="7">
        <v>8.5999999999999943</v>
      </c>
      <c r="AD3" s="7">
        <v>7.5</v>
      </c>
      <c r="AE3" s="14">
        <v>8.5</v>
      </c>
      <c r="AF3" s="14">
        <v>8</v>
      </c>
      <c r="AG3" s="14">
        <v>7.5999999999999943</v>
      </c>
      <c r="AH3" s="14">
        <v>10</v>
      </c>
      <c r="AI3" s="14">
        <v>3</v>
      </c>
      <c r="AJ3" s="14">
        <v>7.7000000000000028</v>
      </c>
      <c r="AK3" s="14">
        <v>3.5</v>
      </c>
      <c r="AL3" s="14">
        <v>-0.20000000000000284</v>
      </c>
      <c r="AM3" s="14">
        <v>10.200000000000003</v>
      </c>
      <c r="AN3" s="14">
        <v>5.4000000000000057</v>
      </c>
      <c r="AO3" s="14">
        <v>4.7000000000000028</v>
      </c>
      <c r="AP3" s="14">
        <v>8.2999999999999972</v>
      </c>
      <c r="AQ3" s="14">
        <v>3.5</v>
      </c>
      <c r="AR3" s="14">
        <v>6.1698068873994316</v>
      </c>
    </row>
    <row r="4" spans="1:44" x14ac:dyDescent="0.2">
      <c r="A4" s="1" t="s">
        <v>46</v>
      </c>
      <c r="B4" s="1" t="s">
        <v>46</v>
      </c>
      <c r="C4" s="7">
        <v>14.599999999999994</v>
      </c>
      <c r="D4" s="7">
        <v>12.299999999999997</v>
      </c>
      <c r="E4" s="7">
        <v>4.7999999999999972</v>
      </c>
      <c r="F4" s="7">
        <v>-6</v>
      </c>
      <c r="G4" s="7">
        <v>-21.400000000000006</v>
      </c>
      <c r="H4" s="7">
        <v>-21.799999999999997</v>
      </c>
      <c r="I4" s="7">
        <v>-13.400000000000006</v>
      </c>
      <c r="J4" s="7">
        <v>-1.2999999999999972</v>
      </c>
      <c r="K4" s="7">
        <v>8.4000000000000057</v>
      </c>
      <c r="L4" s="7">
        <v>13.200000000000003</v>
      </c>
      <c r="M4" s="7">
        <v>11.400000000000006</v>
      </c>
      <c r="N4" s="7">
        <v>7.9000000000000057</v>
      </c>
      <c r="O4" s="7">
        <v>12.099999999999994</v>
      </c>
      <c r="P4" s="7">
        <v>5.4000000000000057</v>
      </c>
      <c r="Q4" s="7">
        <v>1.4000000000000057</v>
      </c>
      <c r="R4" s="7">
        <v>-9.9999999999994316E-2</v>
      </c>
      <c r="S4" s="7">
        <v>-2.2999999999999972</v>
      </c>
      <c r="T4" s="7">
        <v>-3</v>
      </c>
      <c r="U4" s="7">
        <v>-4.0999999999999943</v>
      </c>
      <c r="V4" s="7">
        <v>-4.5</v>
      </c>
      <c r="W4" s="7">
        <v>-1.5999999999999943</v>
      </c>
      <c r="X4" s="7">
        <v>5.5</v>
      </c>
      <c r="Y4" s="7">
        <v>4.9000000000000057</v>
      </c>
      <c r="Z4" s="7">
        <v>9.0999999999999943</v>
      </c>
      <c r="AA4" s="7">
        <v>11.299999999999997</v>
      </c>
      <c r="AB4" s="7">
        <v>12.299999999999997</v>
      </c>
      <c r="AC4" s="7">
        <v>12</v>
      </c>
      <c r="AD4" s="7">
        <v>8.5</v>
      </c>
      <c r="AE4" s="14">
        <v>5.7000000000000028</v>
      </c>
      <c r="AF4" s="14">
        <v>5.2000000000000028</v>
      </c>
      <c r="AG4" s="14">
        <v>6.7000000000000028</v>
      </c>
      <c r="AH4" s="14">
        <v>8.0999999999999943</v>
      </c>
      <c r="AI4" s="14">
        <v>4.7999999999999972</v>
      </c>
      <c r="AJ4" s="14">
        <v>4.7999999999999972</v>
      </c>
      <c r="AK4" s="14">
        <v>2.5999999999999943</v>
      </c>
      <c r="AL4" s="14">
        <v>-0.20000000000000284</v>
      </c>
      <c r="AM4" s="14">
        <v>12.700000000000003</v>
      </c>
      <c r="AN4" s="14">
        <v>7.5999999999999943</v>
      </c>
      <c r="AO4" s="14">
        <v>9.0999999999999943</v>
      </c>
      <c r="AP4" s="14">
        <v>9.7000000000000028</v>
      </c>
      <c r="AQ4" s="14">
        <v>3.7999999999999972</v>
      </c>
      <c r="AR4" s="14">
        <v>7.5427984333771576</v>
      </c>
    </row>
    <row r="5" spans="1:44" x14ac:dyDescent="0.2">
      <c r="A5" s="1" t="s">
        <v>47</v>
      </c>
      <c r="C5" s="7">
        <v>0.5417653222972606</v>
      </c>
      <c r="D5" s="7">
        <v>0.60637759665010849</v>
      </c>
      <c r="E5" s="7">
        <v>0.27528880275811562</v>
      </c>
      <c r="F5" s="7">
        <v>0.35609050431627709</v>
      </c>
      <c r="G5" s="7">
        <v>0.72681544441267731</v>
      </c>
      <c r="H5" s="7">
        <v>1.6936069819936455</v>
      </c>
      <c r="I5" s="7">
        <v>3.0580848773025799</v>
      </c>
      <c r="J5" s="7">
        <v>4.0259054752718386</v>
      </c>
      <c r="K5" s="7">
        <v>4.7176556095928168</v>
      </c>
      <c r="L5" s="7">
        <v>4.8649089613775125</v>
      </c>
      <c r="M5" s="7">
        <v>4.901928753960286</v>
      </c>
      <c r="N5" s="7">
        <v>5.3187620649282064</v>
      </c>
      <c r="O5" s="7">
        <v>5.6228765508201279</v>
      </c>
      <c r="P5" s="7">
        <v>5.7695584598698346</v>
      </c>
      <c r="Q5" s="7">
        <v>6.0750368689622007</v>
      </c>
      <c r="R5" s="7">
        <v>6.118134714807252</v>
      </c>
      <c r="S5" s="7">
        <v>6.0145218273118086</v>
      </c>
      <c r="T5" s="7">
        <v>6.4298500332589654</v>
      </c>
      <c r="U5" s="7">
        <v>6.9500671185467295</v>
      </c>
      <c r="V5" s="7">
        <v>6.7613402435124303</v>
      </c>
      <c r="W5" s="7">
        <v>7.0238256780860544</v>
      </c>
      <c r="X5" s="7">
        <v>6.6985622902541291</v>
      </c>
      <c r="Y5" s="7">
        <v>6.8931100568581334</v>
      </c>
      <c r="Z5" s="7">
        <v>6.9636757920671286</v>
      </c>
      <c r="AA5" s="7">
        <v>7.0387128855902175</v>
      </c>
      <c r="AB5" s="7">
        <v>6.6409069985531142</v>
      </c>
      <c r="AC5" s="7">
        <v>6.3379113211876765</v>
      </c>
      <c r="AD5" s="7">
        <v>6.3757932762980527</v>
      </c>
      <c r="AE5" s="7">
        <v>6.9077159453681443</v>
      </c>
      <c r="AF5" s="7">
        <v>7.403262867370497</v>
      </c>
      <c r="AG5" s="7">
        <v>7.6031718373966148</v>
      </c>
      <c r="AH5" s="7">
        <v>8.1071634845353309</v>
      </c>
      <c r="AI5" s="7">
        <v>8.2205325011780452</v>
      </c>
      <c r="AJ5" s="7">
        <v>9.2993216039927553</v>
      </c>
      <c r="AK5" s="7">
        <v>9.933302257251464</v>
      </c>
      <c r="AL5" s="7">
        <v>10.023060482691855</v>
      </c>
      <c r="AM5" s="7">
        <v>9.2131032293374169</v>
      </c>
      <c r="AN5" s="7">
        <v>8.7375363284616316</v>
      </c>
      <c r="AO5" s="7">
        <v>7.8387138571033059</v>
      </c>
      <c r="AP5" s="7">
        <v>7.4976411533020064</v>
      </c>
      <c r="AQ5" s="7">
        <v>7.3131383447320539</v>
      </c>
      <c r="AR5" s="7">
        <v>6.9589181848276951</v>
      </c>
    </row>
    <row r="6" spans="1:44" x14ac:dyDescent="0.2">
      <c r="C6" s="7">
        <v>0.68537853409860316</v>
      </c>
      <c r="D6" s="7">
        <v>0.67989327653069564</v>
      </c>
      <c r="E6" s="7">
        <v>0.3264450118535554</v>
      </c>
      <c r="F6" s="7">
        <v>0.37096923066174653</v>
      </c>
      <c r="G6" s="7">
        <v>0.81734868907599922</v>
      </c>
      <c r="H6" s="7">
        <v>1.8681275562907409</v>
      </c>
      <c r="I6" s="7">
        <v>3.1351929749396774</v>
      </c>
      <c r="J6" s="7">
        <v>4.0394058506988442</v>
      </c>
      <c r="K6" s="7">
        <v>4.7297263581914901</v>
      </c>
      <c r="L6" s="7">
        <v>4.8829786882448216</v>
      </c>
      <c r="M6" s="7">
        <v>4.9033020512113099</v>
      </c>
      <c r="N6" s="7">
        <v>5.3061828385424503</v>
      </c>
      <c r="O6" s="7">
        <v>5.6151419351651644</v>
      </c>
      <c r="P6" s="7">
        <v>5.7496639269353009</v>
      </c>
      <c r="Q6" s="7">
        <v>6.0683891277394588</v>
      </c>
      <c r="R6" s="7">
        <v>6.1020306774740165</v>
      </c>
      <c r="S6" s="7">
        <v>5.9237151789209657</v>
      </c>
      <c r="T6" s="7">
        <v>6.3452563447275274</v>
      </c>
      <c r="U6" s="7">
        <v>6.8307811744782896</v>
      </c>
      <c r="V6" s="7">
        <v>6.6849821813397892</v>
      </c>
      <c r="W6" s="7">
        <v>7.035770237767391</v>
      </c>
      <c r="X6" s="7">
        <v>6.7028742431775035</v>
      </c>
      <c r="Y6" s="7">
        <v>6.9217125657158167</v>
      </c>
      <c r="Z6" s="7">
        <v>6.9750706820364865</v>
      </c>
      <c r="AA6" s="7">
        <v>7.0571652989742963</v>
      </c>
      <c r="AB6" s="7">
        <v>6.6463991681316923</v>
      </c>
      <c r="AC6" s="7">
        <v>6.3625174673274287</v>
      </c>
      <c r="AD6" s="7">
        <v>6.3849236767640889</v>
      </c>
      <c r="AE6" s="14">
        <v>7.1220814131824755</v>
      </c>
      <c r="AF6" s="14">
        <v>7.799723344398517</v>
      </c>
      <c r="AG6" s="14">
        <v>8.1882282668555995</v>
      </c>
      <c r="AH6" s="14">
        <v>8.8592945308705726</v>
      </c>
      <c r="AI6" s="14">
        <v>8.828757540393525</v>
      </c>
      <c r="AJ6" s="14">
        <v>9.8436335385851219</v>
      </c>
      <c r="AK6" s="14">
        <v>10.204750492974613</v>
      </c>
      <c r="AL6" s="14">
        <v>10.081021289474515</v>
      </c>
      <c r="AM6" s="14">
        <v>9.4810383980947037</v>
      </c>
      <c r="AN6" s="14">
        <v>8.9509419632153495</v>
      </c>
      <c r="AO6" s="14">
        <v>8.115331273830348</v>
      </c>
      <c r="AP6" s="14">
        <v>7.8197242825330155</v>
      </c>
      <c r="AQ6" s="14">
        <v>7.6444557852683293</v>
      </c>
      <c r="AR6" s="14">
        <v>7.2109434436290938</v>
      </c>
    </row>
    <row r="7" spans="1:44" x14ac:dyDescent="0.2">
      <c r="A7" s="1" t="s">
        <v>91</v>
      </c>
      <c r="B7" s="1" t="s">
        <v>133</v>
      </c>
      <c r="C7" s="7">
        <f t="shared" ref="C7:AF7" si="0">+C3-C4</f>
        <v>1.5</v>
      </c>
      <c r="D7" s="7">
        <f t="shared" si="0"/>
        <v>-1.2999999999999972</v>
      </c>
      <c r="E7" s="7">
        <f t="shared" si="0"/>
        <v>0.40000000000000568</v>
      </c>
      <c r="F7" s="7">
        <f t="shared" si="0"/>
        <v>2.7000000000000028</v>
      </c>
      <c r="G7" s="7">
        <f t="shared" si="0"/>
        <v>2.6000000000000085</v>
      </c>
      <c r="H7" s="7">
        <f t="shared" si="0"/>
        <v>5.7999999999999972</v>
      </c>
      <c r="I7" s="7">
        <f t="shared" si="0"/>
        <v>3.7000000000000028</v>
      </c>
      <c r="J7" s="7">
        <f t="shared" si="0"/>
        <v>0.70000000000000284</v>
      </c>
      <c r="K7" s="7">
        <f t="shared" si="0"/>
        <v>1.8999999999999915</v>
      </c>
      <c r="L7" s="7">
        <f t="shared" si="0"/>
        <v>0.39999999999999147</v>
      </c>
      <c r="M7" s="7">
        <f t="shared" si="0"/>
        <v>-0.20000000000000284</v>
      </c>
      <c r="N7" s="7">
        <f t="shared" si="0"/>
        <v>2.2999999999999972</v>
      </c>
      <c r="O7" s="7">
        <f t="shared" si="0"/>
        <v>1</v>
      </c>
      <c r="P7" s="7">
        <f t="shared" si="0"/>
        <v>0.79999999999999716</v>
      </c>
      <c r="Q7" s="7">
        <f t="shared" si="0"/>
        <v>3.2999999999999972</v>
      </c>
      <c r="R7" s="7">
        <f t="shared" si="0"/>
        <v>3.0999999999999943</v>
      </c>
      <c r="S7" s="7">
        <f t="shared" si="0"/>
        <v>1.3999999999999915</v>
      </c>
      <c r="T7" s="7">
        <f t="shared" si="0"/>
        <v>3.2999999999999972</v>
      </c>
      <c r="U7" s="7">
        <f t="shared" si="0"/>
        <v>2.7999999999999972</v>
      </c>
      <c r="V7" s="7">
        <f t="shared" si="0"/>
        <v>-0.59999999999999432</v>
      </c>
      <c r="W7" s="7">
        <f t="shared" si="0"/>
        <v>1</v>
      </c>
      <c r="X7" s="7">
        <f t="shared" si="0"/>
        <v>-2.7999999999999972</v>
      </c>
      <c r="Y7" s="7">
        <f t="shared" si="0"/>
        <v>0.89999999999999147</v>
      </c>
      <c r="Z7" s="7">
        <f t="shared" si="0"/>
        <v>-0.29999999999999716</v>
      </c>
      <c r="AA7" s="7">
        <f t="shared" si="0"/>
        <v>-0.39999999999999147</v>
      </c>
      <c r="AB7" s="7">
        <f t="shared" si="0"/>
        <v>-2.7999999999999972</v>
      </c>
      <c r="AC7" s="7">
        <f t="shared" si="0"/>
        <v>-3.4000000000000057</v>
      </c>
      <c r="AD7" s="7">
        <f t="shared" si="0"/>
        <v>-1</v>
      </c>
      <c r="AE7" s="7">
        <f t="shared" si="0"/>
        <v>2.7999999999999972</v>
      </c>
      <c r="AF7" s="7">
        <f t="shared" si="0"/>
        <v>2.7999999999999972</v>
      </c>
      <c r="AG7" s="7">
        <f>+AG3-AG4</f>
        <v>0.89999999999999147</v>
      </c>
      <c r="AH7" s="7">
        <f t="shared" ref="AH7" si="1">+AH3-AH4</f>
        <v>1.9000000000000057</v>
      </c>
      <c r="AI7" s="7">
        <f t="shared" ref="AI7:AJ7" si="2">+AI3-AI4</f>
        <v>-1.7999999999999972</v>
      </c>
      <c r="AJ7" s="7">
        <f t="shared" si="2"/>
        <v>2.9000000000000057</v>
      </c>
      <c r="AK7" s="7">
        <f t="shared" ref="AK7:AM7" si="3">+AK3-AK4</f>
        <v>0.90000000000000568</v>
      </c>
      <c r="AL7" s="7">
        <f t="shared" si="3"/>
        <v>0</v>
      </c>
      <c r="AM7" s="7">
        <f t="shared" si="3"/>
        <v>-2.5</v>
      </c>
      <c r="AN7" s="7">
        <f t="shared" ref="AN7:AP7" si="4">+AN3-AN4</f>
        <v>-2.1999999999999886</v>
      </c>
      <c r="AO7" s="7">
        <f t="shared" si="4"/>
        <v>-4.3999999999999915</v>
      </c>
      <c r="AP7" s="7">
        <f t="shared" si="4"/>
        <v>-1.4000000000000057</v>
      </c>
      <c r="AQ7" s="7">
        <f t="shared" ref="AQ7:AR7" si="5">+AQ3-AQ4</f>
        <v>-0.29999999999999716</v>
      </c>
      <c r="AR7" s="7">
        <f t="shared" si="5"/>
        <v>-1.372991545977726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4"/>
  <dimension ref="A1:AR5"/>
  <sheetViews>
    <sheetView showGridLines="0" zoomScaleNormal="100" workbookViewId="0">
      <pane xSplit="2" ySplit="2" topLeftCell="C3" activePane="bottomRight" state="frozen"/>
      <selection activeCell="CS14" sqref="CS14"/>
      <selection pane="topRight" activeCell="CS14" sqref="CS14"/>
      <selection pane="bottomLeft" activeCell="CS14" sqref="CS14"/>
      <selection pane="bottomRight" activeCell="F14" sqref="F14"/>
    </sheetView>
  </sheetViews>
  <sheetFormatPr defaultRowHeight="12" x14ac:dyDescent="0.2"/>
  <cols>
    <col min="1" max="1" width="35.7109375" style="1" bestFit="1" customWidth="1"/>
    <col min="2" max="2" width="26.140625" style="1" customWidth="1"/>
    <col min="3" max="25" width="9.85546875" style="1" bestFit="1" customWidth="1"/>
    <col min="26" max="16384" width="9.140625" style="1"/>
  </cols>
  <sheetData>
    <row r="1" spans="1:44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19</v>
      </c>
      <c r="AA1" s="1" t="s">
        <v>49</v>
      </c>
      <c r="AB1" s="1" t="s">
        <v>13</v>
      </c>
      <c r="AC1" s="1" t="s">
        <v>5</v>
      </c>
      <c r="AD1" s="1" t="s">
        <v>19</v>
      </c>
      <c r="AE1" s="1" t="s">
        <v>86</v>
      </c>
      <c r="AF1" s="1" t="s">
        <v>13</v>
      </c>
      <c r="AG1" s="1" t="s">
        <v>5</v>
      </c>
      <c r="AH1" s="1" t="s">
        <v>19</v>
      </c>
      <c r="AI1" s="1" t="s">
        <v>92</v>
      </c>
      <c r="AJ1" s="1" t="s">
        <v>13</v>
      </c>
      <c r="AK1" s="1" t="s">
        <v>5</v>
      </c>
      <c r="AL1" s="1" t="s">
        <v>19</v>
      </c>
      <c r="AM1" s="1" t="s">
        <v>108</v>
      </c>
      <c r="AN1" s="1" t="s">
        <v>13</v>
      </c>
      <c r="AO1" s="1" t="s">
        <v>5</v>
      </c>
      <c r="AP1" s="1" t="s">
        <v>19</v>
      </c>
      <c r="AQ1" s="1" t="s">
        <v>196</v>
      </c>
      <c r="AR1" s="1" t="s">
        <v>13</v>
      </c>
    </row>
    <row r="2" spans="1:44" x14ac:dyDescent="0.2">
      <c r="C2" s="2" t="s">
        <v>57</v>
      </c>
      <c r="D2" s="2" t="s">
        <v>52</v>
      </c>
      <c r="E2" s="2" t="s">
        <v>53</v>
      </c>
      <c r="F2" s="2" t="s">
        <v>54</v>
      </c>
      <c r="G2" s="2" t="s">
        <v>58</v>
      </c>
      <c r="H2" s="2" t="s">
        <v>52</v>
      </c>
      <c r="I2" s="2" t="s">
        <v>53</v>
      </c>
      <c r="J2" s="2" t="s">
        <v>54</v>
      </c>
      <c r="K2" s="2" t="s">
        <v>59</v>
      </c>
      <c r="L2" s="2" t="s">
        <v>52</v>
      </c>
      <c r="M2" s="2" t="s">
        <v>53</v>
      </c>
      <c r="N2" s="2" t="s">
        <v>54</v>
      </c>
      <c r="O2" s="2" t="s">
        <v>60</v>
      </c>
      <c r="P2" s="2" t="s">
        <v>52</v>
      </c>
      <c r="Q2" s="2" t="s">
        <v>53</v>
      </c>
      <c r="R2" s="2" t="s">
        <v>54</v>
      </c>
      <c r="S2" s="2" t="s">
        <v>61</v>
      </c>
      <c r="T2" s="2" t="s">
        <v>52</v>
      </c>
      <c r="U2" s="2" t="s">
        <v>53</v>
      </c>
      <c r="V2" s="2" t="s">
        <v>54</v>
      </c>
      <c r="W2" s="2" t="s">
        <v>62</v>
      </c>
      <c r="X2" s="2" t="s">
        <v>52</v>
      </c>
      <c r="Y2" s="2" t="s">
        <v>53</v>
      </c>
      <c r="Z2" s="2" t="s">
        <v>54</v>
      </c>
      <c r="AA2" s="2" t="s">
        <v>63</v>
      </c>
      <c r="AB2" s="2" t="s">
        <v>52</v>
      </c>
      <c r="AC2" s="2" t="s">
        <v>53</v>
      </c>
      <c r="AD2" s="2" t="s">
        <v>54</v>
      </c>
      <c r="AE2" s="2" t="s">
        <v>80</v>
      </c>
      <c r="AF2" s="2" t="s">
        <v>52</v>
      </c>
      <c r="AG2" s="2" t="s">
        <v>53</v>
      </c>
      <c r="AH2" s="2" t="s">
        <v>54</v>
      </c>
      <c r="AI2" s="2" t="s">
        <v>98</v>
      </c>
      <c r="AJ2" s="2" t="s">
        <v>52</v>
      </c>
      <c r="AK2" s="12" t="s">
        <v>53</v>
      </c>
      <c r="AL2" s="2" t="s">
        <v>54</v>
      </c>
      <c r="AM2" s="2" t="s">
        <v>130</v>
      </c>
      <c r="AN2" s="2" t="s">
        <v>52</v>
      </c>
      <c r="AO2" s="12" t="s">
        <v>53</v>
      </c>
      <c r="AP2" s="2" t="s">
        <v>54</v>
      </c>
      <c r="AQ2" s="2" t="s">
        <v>197</v>
      </c>
      <c r="AR2" s="2" t="s">
        <v>52</v>
      </c>
    </row>
    <row r="3" spans="1:44" x14ac:dyDescent="0.2">
      <c r="A3" s="1" t="s">
        <v>69</v>
      </c>
      <c r="B3" s="1" t="s">
        <v>134</v>
      </c>
      <c r="C3" s="8">
        <v>64.891293509387651</v>
      </c>
      <c r="D3" s="8">
        <v>-49.015167946216934</v>
      </c>
      <c r="E3" s="8">
        <v>19.360141555162954</v>
      </c>
      <c r="F3" s="8">
        <v>158.38485458425839</v>
      </c>
      <c r="G3" s="8">
        <v>157.60555856804422</v>
      </c>
      <c r="H3" s="8">
        <v>330.08865607112421</v>
      </c>
      <c r="I3" s="8">
        <v>178.32245366100778</v>
      </c>
      <c r="J3" s="8">
        <v>33.470962455584413</v>
      </c>
      <c r="K3" s="8">
        <v>102.95972062439614</v>
      </c>
      <c r="L3" s="8">
        <v>63.847266635147207</v>
      </c>
      <c r="M3" s="8">
        <v>27.624358717692303</v>
      </c>
      <c r="N3" s="8">
        <v>142.81112810645118</v>
      </c>
      <c r="O3" s="8">
        <v>92.012493423912929</v>
      </c>
      <c r="P3" s="8">
        <v>65.014401044178157</v>
      </c>
      <c r="Q3" s="8">
        <v>195.67540047359762</v>
      </c>
      <c r="R3" s="8">
        <v>201.96245209287008</v>
      </c>
      <c r="S3" s="8">
        <v>81.060260350318458</v>
      </c>
      <c r="T3" s="8">
        <v>196.97657536668339</v>
      </c>
      <c r="U3" s="8">
        <v>157.25157849118932</v>
      </c>
      <c r="V3" s="8">
        <v>-56.333455044990842</v>
      </c>
      <c r="W3" s="8">
        <v>54.698379594642574</v>
      </c>
      <c r="X3" s="8">
        <v>-140.08976720489773</v>
      </c>
      <c r="Y3" s="8">
        <v>87.019223914755457</v>
      </c>
      <c r="Z3" s="8">
        <v>15.320667089016752</v>
      </c>
      <c r="AA3" s="8">
        <v>34.946838563350866</v>
      </c>
      <c r="AB3" s="8">
        <v>-114.77342525118092</v>
      </c>
      <c r="AC3" s="8">
        <v>-134.04860405156796</v>
      </c>
      <c r="AD3" s="8">
        <v>-28.917708391383712</v>
      </c>
      <c r="AE3" s="8">
        <v>224.05898071230149</v>
      </c>
      <c r="AF3" s="8">
        <v>222.06897479228337</v>
      </c>
      <c r="AG3" s="8">
        <v>113.15151233873257</v>
      </c>
      <c r="AH3" s="8">
        <v>182.91249844420236</v>
      </c>
      <c r="AI3" s="8">
        <v>-86.960089305566726</v>
      </c>
      <c r="AJ3" s="8">
        <v>259.51049453174164</v>
      </c>
      <c r="AK3" s="8">
        <v>92.534863378252339</v>
      </c>
      <c r="AL3" s="8">
        <v>-1.3927595190398279</v>
      </c>
      <c r="AM3" s="8">
        <v>-92.486643360381095</v>
      </c>
      <c r="AN3" s="8">
        <v>-104.52836545502214</v>
      </c>
      <c r="AO3" s="8">
        <v>-265.86183587518735</v>
      </c>
      <c r="AP3" s="8">
        <v>-45.389788074755415</v>
      </c>
      <c r="AQ3" s="8">
        <v>0.27344235011514684</v>
      </c>
      <c r="AR3" s="8">
        <v>-55.966343674400377</v>
      </c>
    </row>
    <row r="4" spans="1:44" x14ac:dyDescent="0.2">
      <c r="A4" s="1" t="s">
        <v>70</v>
      </c>
      <c r="B4" s="1" t="s">
        <v>135</v>
      </c>
      <c r="C4" s="8">
        <v>-61.721293509386669</v>
      </c>
      <c r="D4" s="8">
        <v>50.906167946218375</v>
      </c>
      <c r="E4" s="8">
        <v>-113.12214155516267</v>
      </c>
      <c r="F4" s="8">
        <v>-145.44785458425758</v>
      </c>
      <c r="G4" s="8">
        <v>-38.949558568045177</v>
      </c>
      <c r="H4" s="8">
        <v>-53.523656071124606</v>
      </c>
      <c r="I4" s="8">
        <v>153.64954633899288</v>
      </c>
      <c r="J4" s="8">
        <v>205.8530375444152</v>
      </c>
      <c r="K4" s="8">
        <v>80.82427937560351</v>
      </c>
      <c r="L4" s="8">
        <v>-14.865266635148146</v>
      </c>
      <c r="M4" s="8">
        <v>-5.4903587176922883</v>
      </c>
      <c r="N4" s="8">
        <v>-20.521128106451215</v>
      </c>
      <c r="O4" s="8">
        <v>5.8705065760877915</v>
      </c>
      <c r="P4" s="8">
        <v>-14.566401044177837</v>
      </c>
      <c r="Q4" s="8">
        <v>-88.74840047359794</v>
      </c>
      <c r="R4" s="8">
        <v>-174.63145209286995</v>
      </c>
      <c r="S4" s="8">
        <v>-120.76126035031848</v>
      </c>
      <c r="T4" s="8">
        <v>-66.627575366682322</v>
      </c>
      <c r="U4" s="8">
        <v>-6.985578491189699</v>
      </c>
      <c r="V4" s="8">
        <v>12.252455044990711</v>
      </c>
      <c r="W4" s="8">
        <v>62.830620405357877</v>
      </c>
      <c r="X4" s="8">
        <v>70.783767204897231</v>
      </c>
      <c r="Y4" s="8">
        <v>4.3867760852444917</v>
      </c>
      <c r="Z4" s="8">
        <v>30.796332910983438</v>
      </c>
      <c r="AA4" s="8">
        <v>27.980161436647904</v>
      </c>
      <c r="AB4" s="8">
        <v>26.067425251180794</v>
      </c>
      <c r="AC4" s="8">
        <v>86.380604051567389</v>
      </c>
      <c r="AD4" s="8">
        <v>73.565708391383851</v>
      </c>
      <c r="AE4" s="8">
        <v>41.749019287699412</v>
      </c>
      <c r="AF4" s="8">
        <v>29.199025207716659</v>
      </c>
      <c r="AG4" s="8">
        <v>40.35448766126774</v>
      </c>
      <c r="AH4" s="8">
        <v>106.42350155579697</v>
      </c>
      <c r="AI4" s="8">
        <v>96.927089305566369</v>
      </c>
      <c r="AJ4" s="8">
        <v>135.66550546825783</v>
      </c>
      <c r="AK4" s="8">
        <v>57.100136621747879</v>
      </c>
      <c r="AL4" s="8">
        <v>-23.529240480959743</v>
      </c>
      <c r="AM4" s="8">
        <v>-64.28535663961884</v>
      </c>
      <c r="AN4" s="8">
        <v>-34.981634544977169</v>
      </c>
      <c r="AO4" s="8">
        <v>19.740835875187258</v>
      </c>
      <c r="AP4" s="8">
        <v>2.8907880747556192</v>
      </c>
      <c r="AQ4" s="8">
        <v>-10.627442350115416</v>
      </c>
      <c r="AR4" s="8">
        <v>-48.151656325599106</v>
      </c>
    </row>
    <row r="5" spans="1:44" x14ac:dyDescent="0.2">
      <c r="A5" s="1" t="s">
        <v>81</v>
      </c>
      <c r="B5" s="1" t="s">
        <v>136</v>
      </c>
      <c r="C5" s="8">
        <v>3.1700000000009823</v>
      </c>
      <c r="D5" s="8">
        <v>1.8910000000014406</v>
      </c>
      <c r="E5" s="8">
        <v>-93.761999999999716</v>
      </c>
      <c r="F5" s="8">
        <v>12.937000000000808</v>
      </c>
      <c r="G5" s="8">
        <v>118.65599999999904</v>
      </c>
      <c r="H5" s="8">
        <v>276.5649999999996</v>
      </c>
      <c r="I5" s="8">
        <v>331.97200000000066</v>
      </c>
      <c r="J5" s="8">
        <v>239.32399999999961</v>
      </c>
      <c r="K5" s="8">
        <v>183.78399999999965</v>
      </c>
      <c r="L5" s="8">
        <v>48.981999999999061</v>
      </c>
      <c r="M5" s="8">
        <v>22.134000000000015</v>
      </c>
      <c r="N5" s="8">
        <v>122.28999999999996</v>
      </c>
      <c r="O5" s="8">
        <v>97.88300000000072</v>
      </c>
      <c r="P5" s="8">
        <v>50.44800000000032</v>
      </c>
      <c r="Q5" s="8">
        <v>106.92699999999968</v>
      </c>
      <c r="R5" s="8">
        <v>27.331000000000131</v>
      </c>
      <c r="S5" s="8">
        <v>-39.701000000000022</v>
      </c>
      <c r="T5" s="8">
        <v>130.34900000000107</v>
      </c>
      <c r="U5" s="8">
        <v>150.26599999999962</v>
      </c>
      <c r="V5" s="8">
        <v>-44.081000000000131</v>
      </c>
      <c r="W5" s="8">
        <v>117.52900000000045</v>
      </c>
      <c r="X5" s="8">
        <v>-69.306000000000495</v>
      </c>
      <c r="Y5" s="8">
        <v>91.405999999999949</v>
      </c>
      <c r="Z5" s="8">
        <v>46.117000000000189</v>
      </c>
      <c r="AA5" s="8">
        <v>62.92699999999877</v>
      </c>
      <c r="AB5" s="8">
        <v>-88.706000000000131</v>
      </c>
      <c r="AC5" s="8">
        <v>-47.668000000000575</v>
      </c>
      <c r="AD5" s="8">
        <v>44.648000000000138</v>
      </c>
      <c r="AE5" s="8">
        <v>265.8080000000009</v>
      </c>
      <c r="AF5" s="8">
        <v>251.26800000000003</v>
      </c>
      <c r="AG5" s="8">
        <v>153.50600000000031</v>
      </c>
      <c r="AH5" s="8">
        <v>289.33599999999933</v>
      </c>
      <c r="AI5" s="8">
        <v>9.9669999999996435</v>
      </c>
      <c r="AJ5" s="8">
        <v>395.17599999999948</v>
      </c>
      <c r="AK5" s="8">
        <v>149.63500000000022</v>
      </c>
      <c r="AL5" s="8">
        <v>-24.921999999999571</v>
      </c>
      <c r="AM5" s="8">
        <v>-156.77199999999993</v>
      </c>
      <c r="AN5" s="8">
        <v>-139.50999999999931</v>
      </c>
      <c r="AO5" s="8">
        <v>-246.12100000000009</v>
      </c>
      <c r="AP5" s="8">
        <v>-42.498999999999796</v>
      </c>
      <c r="AQ5" s="8">
        <v>-10.354000000000269</v>
      </c>
      <c r="AR5" s="8">
        <v>-104.11799999999948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/>
  <dimension ref="A1:AR8"/>
  <sheetViews>
    <sheetView showGridLines="0" zoomScaleNormal="100" workbookViewId="0">
      <pane xSplit="2" ySplit="2" topLeftCell="C3" activePane="bottomRight" state="frozen"/>
      <selection activeCell="CS14" sqref="CS14"/>
      <selection pane="topRight" activeCell="CS14" sqref="CS14"/>
      <selection pane="bottomLeft" activeCell="CS14" sqref="CS14"/>
      <selection pane="bottomRight" activeCell="H28" sqref="H28"/>
    </sheetView>
  </sheetViews>
  <sheetFormatPr defaultRowHeight="12" x14ac:dyDescent="0.2"/>
  <cols>
    <col min="1" max="1" width="30.7109375" style="1" customWidth="1"/>
    <col min="2" max="2" width="28.5703125" style="1" customWidth="1"/>
    <col min="3" max="16384" width="9.140625" style="1"/>
  </cols>
  <sheetData>
    <row r="1" spans="1:44" x14ac:dyDescent="0.2">
      <c r="A1" s="15"/>
      <c r="B1" s="15"/>
      <c r="C1" s="15" t="s">
        <v>7</v>
      </c>
      <c r="D1" s="15" t="s">
        <v>4</v>
      </c>
      <c r="E1" s="15" t="s">
        <v>5</v>
      </c>
      <c r="F1" s="15" t="s">
        <v>6</v>
      </c>
      <c r="G1" s="15" t="s">
        <v>8</v>
      </c>
      <c r="H1" s="15" t="s">
        <v>4</v>
      </c>
      <c r="I1" s="15" t="s">
        <v>5</v>
      </c>
      <c r="J1" s="15" t="s">
        <v>6</v>
      </c>
      <c r="K1" s="15" t="s">
        <v>9</v>
      </c>
      <c r="L1" s="15" t="s">
        <v>4</v>
      </c>
      <c r="M1" s="15" t="s">
        <v>5</v>
      </c>
      <c r="N1" s="15" t="s">
        <v>6</v>
      </c>
      <c r="O1" s="15" t="s">
        <v>10</v>
      </c>
      <c r="P1" s="15" t="s">
        <v>4</v>
      </c>
      <c r="Q1" s="15" t="s">
        <v>5</v>
      </c>
      <c r="R1" s="15" t="s">
        <v>6</v>
      </c>
      <c r="S1" s="15" t="s">
        <v>11</v>
      </c>
      <c r="T1" s="15" t="s">
        <v>4</v>
      </c>
      <c r="U1" s="15" t="s">
        <v>5</v>
      </c>
      <c r="V1" s="15" t="s">
        <v>6</v>
      </c>
      <c r="W1" s="15" t="s">
        <v>12</v>
      </c>
      <c r="X1" s="15" t="s">
        <v>13</v>
      </c>
      <c r="Y1" s="15" t="s">
        <v>5</v>
      </c>
      <c r="Z1" s="15" t="s">
        <v>19</v>
      </c>
      <c r="AA1" s="15" t="s">
        <v>49</v>
      </c>
      <c r="AB1" s="15" t="s">
        <v>13</v>
      </c>
      <c r="AC1" s="15" t="s">
        <v>5</v>
      </c>
      <c r="AD1" s="15" t="s">
        <v>19</v>
      </c>
      <c r="AE1" s="15" t="s">
        <v>86</v>
      </c>
      <c r="AF1" s="15" t="s">
        <v>13</v>
      </c>
      <c r="AG1" s="15" t="s">
        <v>5</v>
      </c>
      <c r="AH1" s="15" t="s">
        <v>19</v>
      </c>
      <c r="AI1" s="15" t="s">
        <v>92</v>
      </c>
      <c r="AJ1" s="15" t="s">
        <v>13</v>
      </c>
      <c r="AK1" s="15" t="s">
        <v>5</v>
      </c>
      <c r="AL1" s="15" t="s">
        <v>19</v>
      </c>
      <c r="AM1" s="15" t="s">
        <v>108</v>
      </c>
      <c r="AN1" s="15" t="s">
        <v>13</v>
      </c>
      <c r="AO1" s="15" t="s">
        <v>5</v>
      </c>
      <c r="AP1" s="15" t="s">
        <v>19</v>
      </c>
      <c r="AQ1" s="15" t="s">
        <v>202</v>
      </c>
      <c r="AR1" s="15" t="s">
        <v>13</v>
      </c>
    </row>
    <row r="2" spans="1:44" x14ac:dyDescent="0.2">
      <c r="C2" s="2" t="s">
        <v>57</v>
      </c>
      <c r="D2" s="2" t="s">
        <v>52</v>
      </c>
      <c r="E2" s="2" t="s">
        <v>53</v>
      </c>
      <c r="F2" s="2" t="s">
        <v>54</v>
      </c>
      <c r="G2" s="2" t="s">
        <v>58</v>
      </c>
      <c r="H2" s="2" t="s">
        <v>52</v>
      </c>
      <c r="I2" s="2" t="s">
        <v>53</v>
      </c>
      <c r="J2" s="2" t="s">
        <v>54</v>
      </c>
      <c r="K2" s="2" t="s">
        <v>59</v>
      </c>
      <c r="L2" s="2" t="s">
        <v>52</v>
      </c>
      <c r="M2" s="2" t="s">
        <v>53</v>
      </c>
      <c r="N2" s="2" t="s">
        <v>54</v>
      </c>
      <c r="O2" s="2" t="s">
        <v>60</v>
      </c>
      <c r="P2" s="2" t="s">
        <v>52</v>
      </c>
      <c r="Q2" s="2" t="s">
        <v>53</v>
      </c>
      <c r="R2" s="2" t="s">
        <v>54</v>
      </c>
      <c r="S2" s="2" t="s">
        <v>61</v>
      </c>
      <c r="T2" s="2" t="s">
        <v>52</v>
      </c>
      <c r="U2" s="2" t="s">
        <v>53</v>
      </c>
      <c r="V2" s="2" t="s">
        <v>54</v>
      </c>
      <c r="W2" s="2" t="s">
        <v>62</v>
      </c>
      <c r="X2" s="2" t="s">
        <v>52</v>
      </c>
      <c r="Y2" s="2" t="s">
        <v>53</v>
      </c>
      <c r="Z2" s="2" t="s">
        <v>54</v>
      </c>
      <c r="AA2" s="2" t="s">
        <v>63</v>
      </c>
      <c r="AB2" s="2" t="s">
        <v>52</v>
      </c>
      <c r="AC2" s="2" t="s">
        <v>53</v>
      </c>
      <c r="AD2" s="2" t="s">
        <v>54</v>
      </c>
      <c r="AE2" s="2" t="s">
        <v>80</v>
      </c>
      <c r="AF2" s="2" t="s">
        <v>52</v>
      </c>
      <c r="AG2" s="2" t="s">
        <v>53</v>
      </c>
      <c r="AH2" s="2" t="s">
        <v>54</v>
      </c>
      <c r="AI2" s="2" t="s">
        <v>98</v>
      </c>
      <c r="AJ2" s="2" t="s">
        <v>52</v>
      </c>
      <c r="AK2" s="12" t="s">
        <v>53</v>
      </c>
      <c r="AL2" s="2" t="s">
        <v>54</v>
      </c>
      <c r="AM2" s="2" t="s">
        <v>130</v>
      </c>
      <c r="AN2" s="2" t="s">
        <v>52</v>
      </c>
      <c r="AO2" s="12" t="s">
        <v>53</v>
      </c>
      <c r="AP2" s="2" t="s">
        <v>54</v>
      </c>
      <c r="AQ2" s="2" t="s">
        <v>197</v>
      </c>
      <c r="AR2" s="2" t="s">
        <v>52</v>
      </c>
    </row>
    <row r="3" spans="1:44" x14ac:dyDescent="0.2">
      <c r="A3" s="15" t="s">
        <v>71</v>
      </c>
      <c r="B3" s="1" t="s">
        <v>138</v>
      </c>
      <c r="C3" s="16">
        <v>0.70000000000000284</v>
      </c>
      <c r="D3" s="16">
        <v>3.4000000000000057</v>
      </c>
      <c r="E3" s="16">
        <v>1.2999999999999972</v>
      </c>
      <c r="F3" s="16">
        <v>-4.5</v>
      </c>
      <c r="G3" s="16">
        <v>-9.2000000000000028</v>
      </c>
      <c r="H3" s="16">
        <v>-12.599999999999994</v>
      </c>
      <c r="I3" s="16">
        <v>-10.299999999999997</v>
      </c>
      <c r="J3" s="16">
        <v>-4.7999999999999972</v>
      </c>
      <c r="K3" s="16">
        <v>-2.2000000000000028</v>
      </c>
      <c r="L3" s="16">
        <v>-0.5</v>
      </c>
      <c r="M3" s="16">
        <v>0.79999999999999716</v>
      </c>
      <c r="N3" s="16">
        <v>-0.70000000000000284</v>
      </c>
      <c r="O3" s="16">
        <v>1.2000000000000028</v>
      </c>
      <c r="P3" s="16">
        <v>0.40000000000000568</v>
      </c>
      <c r="Q3" s="16">
        <v>-1.4000000000000057</v>
      </c>
      <c r="R3" s="16">
        <v>-1.2000000000000028</v>
      </c>
      <c r="S3" s="16">
        <v>-1.5999999999999943</v>
      </c>
      <c r="T3" s="16">
        <v>-4.5</v>
      </c>
      <c r="U3" s="16">
        <v>-4</v>
      </c>
      <c r="V3" s="16">
        <v>-2.0999999999999943</v>
      </c>
      <c r="W3" s="16">
        <v>-1.0999999999999943</v>
      </c>
      <c r="X3" s="16">
        <v>4.0999999999999943</v>
      </c>
      <c r="Y3" s="16">
        <v>1.7000000000000028</v>
      </c>
      <c r="Z3" s="16">
        <v>3.7999999999999972</v>
      </c>
      <c r="AA3" s="16">
        <v>4.0999999999999943</v>
      </c>
      <c r="AB3" s="16">
        <v>6.7999999999999972</v>
      </c>
      <c r="AC3" s="16">
        <v>6.5</v>
      </c>
      <c r="AD3" s="16">
        <v>4.4000000000000057</v>
      </c>
      <c r="AE3" s="17">
        <v>1</v>
      </c>
      <c r="AF3" s="17">
        <v>0.40000000000000568</v>
      </c>
      <c r="AG3" s="16">
        <v>1.7000000000000028</v>
      </c>
      <c r="AH3" s="16">
        <v>1.7999999999999972</v>
      </c>
      <c r="AI3" s="16">
        <v>2.9000000000000057</v>
      </c>
      <c r="AJ3" s="16">
        <v>9.9999999999994316E-2</v>
      </c>
      <c r="AK3" s="16">
        <v>1.5999999999999943</v>
      </c>
      <c r="AL3" s="16">
        <v>2</v>
      </c>
      <c r="AM3" s="16">
        <v>5.9000000000000057</v>
      </c>
      <c r="AN3" s="16">
        <v>5.0999999999999943</v>
      </c>
      <c r="AO3" s="16">
        <v>7.5999999999999943</v>
      </c>
      <c r="AP3" s="16">
        <v>5.2999999999999972</v>
      </c>
      <c r="AQ3" s="16">
        <v>4.7999999999999972</v>
      </c>
      <c r="AR3" s="16">
        <v>6.0193943901563927</v>
      </c>
    </row>
    <row r="4" spans="1:44" x14ac:dyDescent="0.2">
      <c r="A4" s="15" t="s">
        <v>72</v>
      </c>
      <c r="B4" s="15" t="s">
        <v>137</v>
      </c>
      <c r="C4" s="16">
        <v>1.4650199308789031</v>
      </c>
      <c r="D4" s="16">
        <v>-0.82450947797019847</v>
      </c>
      <c r="E4" s="16">
        <v>0.43356172933342413</v>
      </c>
      <c r="F4" s="16">
        <v>2.1837158474983589</v>
      </c>
      <c r="G4" s="16">
        <v>2.061356336472119</v>
      </c>
      <c r="H4" s="16">
        <v>4.8885478283185302</v>
      </c>
      <c r="I4" s="16">
        <v>2.8916972432464565</v>
      </c>
      <c r="J4" s="16">
        <v>0.52303568322429961</v>
      </c>
      <c r="K4" s="16">
        <v>1.9832378778257431</v>
      </c>
      <c r="L4" s="16">
        <v>1.2397908188277618</v>
      </c>
      <c r="M4" s="16">
        <v>0.53595183516546818</v>
      </c>
      <c r="N4" s="16">
        <v>2.2312931363353634</v>
      </c>
      <c r="O4" s="16">
        <v>1.7437761993559742</v>
      </c>
      <c r="P4" s="16">
        <v>1.181138646584547</v>
      </c>
      <c r="Q4" s="16">
        <v>3.1107087999927492</v>
      </c>
      <c r="R4" s="16">
        <v>2.8430858517524227</v>
      </c>
      <c r="S4" s="16">
        <v>1.1618406919271498</v>
      </c>
      <c r="T4" s="16">
        <v>2.9308245754451212</v>
      </c>
      <c r="U4" s="16">
        <v>2.2496665379981895</v>
      </c>
      <c r="V4" s="16">
        <v>-0.88865168583910337</v>
      </c>
      <c r="W4" s="16">
        <v>0.93577612739466665</v>
      </c>
      <c r="X4" s="16">
        <v>-2.170349690349072</v>
      </c>
      <c r="Y4" s="16">
        <v>1.4093792217494108</v>
      </c>
      <c r="Z4" s="16">
        <v>0.39595519880834235</v>
      </c>
      <c r="AA4" s="16">
        <v>0.82850486388640465</v>
      </c>
      <c r="AB4" s="16">
        <v>-1.6112491460587373</v>
      </c>
      <c r="AC4" s="16">
        <v>-1.8085119212315894</v>
      </c>
      <c r="AD4" s="16">
        <v>-0.23036230853791642</v>
      </c>
      <c r="AE4" s="17">
        <v>3.679232505265881</v>
      </c>
      <c r="AF4" s="17">
        <v>3.3346932060859071</v>
      </c>
      <c r="AG4" s="16">
        <v>1.5839780271430186</v>
      </c>
      <c r="AH4" s="16">
        <v>2.4107301040868623</v>
      </c>
      <c r="AI4" s="16">
        <v>-1.4399139705296169</v>
      </c>
      <c r="AJ4" s="16">
        <v>3.6429060402618272</v>
      </c>
      <c r="AK4" s="16">
        <v>1.241474640908772</v>
      </c>
      <c r="AL4" s="16">
        <v>-3.6814554922221222E-2</v>
      </c>
      <c r="AM4" s="16">
        <v>-1.2874126976791804</v>
      </c>
      <c r="AN4" s="16">
        <v>-1.4848006745319553</v>
      </c>
      <c r="AO4" s="16">
        <v>-3.509173554730955</v>
      </c>
      <c r="AP4" s="16">
        <v>-0.59868486500021878</v>
      </c>
      <c r="AQ4" s="16">
        <v>2.4840859544471239E-2</v>
      </c>
      <c r="AR4" s="16">
        <v>-0.6710125543287383</v>
      </c>
    </row>
    <row r="7" spans="1:44" x14ac:dyDescent="0.2">
      <c r="A7" s="15"/>
      <c r="B7" s="15"/>
    </row>
    <row r="8" spans="1:44" x14ac:dyDescent="0.2">
      <c r="A8" s="15"/>
      <c r="B8" s="15"/>
    </row>
  </sheetData>
  <pageMargins left="0.7" right="0.7" top="0.75" bottom="0.75" header="0.3" footer="0.3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:AS24"/>
  <sheetViews>
    <sheetView showGridLines="0" zoomScaleNormal="100" workbookViewId="0">
      <pane xSplit="2" ySplit="2" topLeftCell="C3" activePane="bottomRight" state="frozen"/>
      <selection activeCell="CS14" sqref="CS14"/>
      <selection pane="topRight" activeCell="CS14" sqref="CS14"/>
      <selection pane="bottomLeft" activeCell="CS14" sqref="CS14"/>
      <selection pane="bottomRight" activeCell="D17" sqref="D17"/>
    </sheetView>
  </sheetViews>
  <sheetFormatPr defaultRowHeight="12" x14ac:dyDescent="0.2"/>
  <cols>
    <col min="1" max="1" width="34.7109375" style="1" customWidth="1"/>
    <col min="2" max="2" width="33.5703125" style="1" bestFit="1" customWidth="1"/>
    <col min="3" max="25" width="9.85546875" style="1" bestFit="1" customWidth="1"/>
    <col min="26" max="27" width="9.140625" style="1"/>
    <col min="28" max="28" width="11.5703125" style="1" bestFit="1" customWidth="1"/>
    <col min="29" max="16384" width="9.140625" style="1"/>
  </cols>
  <sheetData>
    <row r="1" spans="3:44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19</v>
      </c>
      <c r="AA1" s="1" t="s">
        <v>49</v>
      </c>
      <c r="AB1" s="1" t="s">
        <v>13</v>
      </c>
      <c r="AC1" s="1" t="s">
        <v>5</v>
      </c>
      <c r="AD1" s="1" t="s">
        <v>19</v>
      </c>
      <c r="AE1" s="1" t="s">
        <v>86</v>
      </c>
      <c r="AF1" s="1" t="s">
        <v>13</v>
      </c>
      <c r="AG1" s="1" t="s">
        <v>18</v>
      </c>
      <c r="AH1" s="1" t="s">
        <v>19</v>
      </c>
      <c r="AI1" s="1" t="s">
        <v>92</v>
      </c>
      <c r="AJ1" s="1" t="s">
        <v>13</v>
      </c>
      <c r="AK1" s="1" t="s">
        <v>5</v>
      </c>
      <c r="AL1" s="1" t="s">
        <v>19</v>
      </c>
      <c r="AM1" s="1" t="s">
        <v>108</v>
      </c>
      <c r="AN1" s="1" t="s">
        <v>13</v>
      </c>
      <c r="AO1" s="1" t="s">
        <v>5</v>
      </c>
      <c r="AP1" s="1" t="s">
        <v>19</v>
      </c>
      <c r="AQ1" s="1" t="s">
        <v>196</v>
      </c>
      <c r="AR1" s="1" t="s">
        <v>13</v>
      </c>
    </row>
    <row r="2" spans="3:44" x14ac:dyDescent="0.2">
      <c r="C2" s="2" t="s">
        <v>57</v>
      </c>
      <c r="D2" s="2" t="s">
        <v>52</v>
      </c>
      <c r="E2" s="2" t="s">
        <v>53</v>
      </c>
      <c r="F2" s="2" t="s">
        <v>54</v>
      </c>
      <c r="G2" s="2" t="s">
        <v>58</v>
      </c>
      <c r="H2" s="2" t="s">
        <v>52</v>
      </c>
      <c r="I2" s="2" t="s">
        <v>53</v>
      </c>
      <c r="J2" s="2" t="s">
        <v>54</v>
      </c>
      <c r="K2" s="2" t="s">
        <v>59</v>
      </c>
      <c r="L2" s="2" t="s">
        <v>52</v>
      </c>
      <c r="M2" s="2" t="s">
        <v>53</v>
      </c>
      <c r="N2" s="2" t="s">
        <v>54</v>
      </c>
      <c r="O2" s="2" t="s">
        <v>60</v>
      </c>
      <c r="P2" s="2" t="s">
        <v>52</v>
      </c>
      <c r="Q2" s="2" t="s">
        <v>53</v>
      </c>
      <c r="R2" s="2" t="s">
        <v>54</v>
      </c>
      <c r="S2" s="2" t="s">
        <v>61</v>
      </c>
      <c r="T2" s="2" t="s">
        <v>52</v>
      </c>
      <c r="U2" s="2" t="s">
        <v>53</v>
      </c>
      <c r="V2" s="2" t="s">
        <v>54</v>
      </c>
      <c r="W2" s="2" t="s">
        <v>62</v>
      </c>
      <c r="X2" s="2" t="s">
        <v>52</v>
      </c>
      <c r="Y2" s="2" t="s">
        <v>53</v>
      </c>
      <c r="Z2" s="2" t="s">
        <v>54</v>
      </c>
      <c r="AA2" s="2" t="s">
        <v>63</v>
      </c>
      <c r="AB2" s="2" t="s">
        <v>52</v>
      </c>
      <c r="AC2" s="2" t="s">
        <v>53</v>
      </c>
      <c r="AD2" s="2" t="s">
        <v>54</v>
      </c>
      <c r="AE2" s="2" t="s">
        <v>80</v>
      </c>
      <c r="AF2" s="2" t="s">
        <v>52</v>
      </c>
      <c r="AG2" s="2" t="s">
        <v>53</v>
      </c>
      <c r="AH2" s="2" t="s">
        <v>54</v>
      </c>
      <c r="AI2" s="2" t="s">
        <v>98</v>
      </c>
      <c r="AJ2" s="2" t="s">
        <v>52</v>
      </c>
      <c r="AK2" s="12" t="s">
        <v>53</v>
      </c>
      <c r="AL2" s="2" t="s">
        <v>54</v>
      </c>
      <c r="AM2" s="2" t="s">
        <v>130</v>
      </c>
      <c r="AN2" s="2" t="s">
        <v>52</v>
      </c>
      <c r="AO2" s="12" t="s">
        <v>53</v>
      </c>
      <c r="AP2" s="2" t="s">
        <v>54</v>
      </c>
      <c r="AQ2" s="2" t="s">
        <v>197</v>
      </c>
      <c r="AR2" s="2" t="s">
        <v>52</v>
      </c>
    </row>
    <row r="3" spans="3:44" s="2" customFormat="1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3:44" s="2" customFormat="1" x14ac:dyDescent="0.2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3:44" s="2" customFormat="1" x14ac:dyDescent="0.2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3:44" s="2" customFormat="1" x14ac:dyDescent="0.2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3:44" s="2" customFormat="1" x14ac:dyDescent="0.2"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3:44" s="2" customFormat="1" x14ac:dyDescent="0.2"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</row>
    <row r="9" spans="3:44" s="2" customFormat="1" x14ac:dyDescent="0.2"/>
    <row r="10" spans="3:44" s="2" customFormat="1" x14ac:dyDescent="0.2"/>
    <row r="11" spans="3:44" s="2" customFormat="1" x14ac:dyDescent="0.2"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3:44" s="2" customFormat="1" x14ac:dyDescent="0.2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3:44" s="2" customFormat="1" x14ac:dyDescent="0.2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3:44" s="2" customFormat="1" x14ac:dyDescent="0.2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3:44" s="2" customFormat="1" x14ac:dyDescent="0.2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3:44" s="2" customFormat="1" x14ac:dyDescent="0.2"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</row>
    <row r="19" spans="1:45" x14ac:dyDescent="0.2">
      <c r="A19" s="2" t="s">
        <v>74</v>
      </c>
      <c r="B19" s="2" t="s">
        <v>139</v>
      </c>
      <c r="C19" s="7">
        <v>0.69717328204819906</v>
      </c>
      <c r="D19" s="7">
        <v>0.68412613065983185</v>
      </c>
      <c r="E19" s="7">
        <v>0.67616094482382905</v>
      </c>
      <c r="F19" s="7">
        <v>0.66371389842996753</v>
      </c>
      <c r="G19" s="7">
        <v>0.60002989533974127</v>
      </c>
      <c r="H19" s="7">
        <v>0.51944242061253232</v>
      </c>
      <c r="I19" s="7">
        <v>0.42808649766384532</v>
      </c>
      <c r="J19" s="7">
        <v>0.32810907146632023</v>
      </c>
      <c r="K19" s="7">
        <v>0.3982962862533907</v>
      </c>
      <c r="L19" s="7">
        <v>0.47295859205781565</v>
      </c>
      <c r="M19" s="7">
        <v>0.54988601854183883</v>
      </c>
      <c r="N19" s="7">
        <v>0.62929161817852541</v>
      </c>
      <c r="O19" s="7">
        <v>0.71263302271317264</v>
      </c>
      <c r="P19" s="7">
        <v>0.80126243670895803</v>
      </c>
      <c r="Q19" s="7">
        <v>0.88400967245197604</v>
      </c>
      <c r="R19" s="7">
        <v>0.96833656722566885</v>
      </c>
      <c r="S19" s="7">
        <v>1.1281998050769206</v>
      </c>
      <c r="T19" s="7">
        <v>1.290501353065687</v>
      </c>
      <c r="U19" s="7">
        <v>1.4582275037474206</v>
      </c>
      <c r="V19" s="7">
        <v>1.6111269648638495</v>
      </c>
      <c r="W19" s="7">
        <v>1.7858413131454407</v>
      </c>
      <c r="X19" s="7">
        <v>2.0049931225450988</v>
      </c>
      <c r="Y19" s="7">
        <v>2.2171576910504673</v>
      </c>
      <c r="Z19" s="7">
        <v>2.392801160787482</v>
      </c>
      <c r="AA19" s="7">
        <v>2.3828116007546476</v>
      </c>
      <c r="AB19" s="7">
        <v>2.3164924819270802</v>
      </c>
      <c r="AC19" s="7">
        <v>2.2842745392833472</v>
      </c>
      <c r="AD19" s="11">
        <v>2.3726910792057043</v>
      </c>
      <c r="AE19" s="18">
        <v>2.4627616065021609</v>
      </c>
      <c r="AF19" s="14">
        <v>2.5635092080809305</v>
      </c>
      <c r="AG19" s="14">
        <v>2.6782567458650872</v>
      </c>
      <c r="AH19" s="14">
        <v>2.6978081059581904</v>
      </c>
      <c r="AI19" s="14">
        <v>2.7617296969239113</v>
      </c>
      <c r="AJ19" s="14">
        <v>2.7653230863234186</v>
      </c>
      <c r="AK19" s="14">
        <v>2.7190389154217476</v>
      </c>
      <c r="AL19" s="14">
        <v>2.6720619620703765</v>
      </c>
      <c r="AM19" s="14">
        <v>2.5502508250889009</v>
      </c>
      <c r="AN19" s="19">
        <v>2.4597952952247315</v>
      </c>
      <c r="AO19" s="19">
        <v>2.3721849452616741</v>
      </c>
      <c r="AP19" s="14">
        <v>2.2137392437546075</v>
      </c>
      <c r="AQ19" s="19">
        <v>2.0644556722183092</v>
      </c>
      <c r="AR19" s="19">
        <v>1.9698959165587318</v>
      </c>
      <c r="AS19" s="10"/>
    </row>
    <row r="20" spans="1:45" x14ac:dyDescent="0.2">
      <c r="A20" s="1" t="s">
        <v>14</v>
      </c>
      <c r="B20" s="1" t="s">
        <v>142</v>
      </c>
      <c r="C20" s="7">
        <v>-0.34974038335370955</v>
      </c>
      <c r="D20" s="7">
        <v>-0.38240623105549648</v>
      </c>
      <c r="E20" s="7">
        <v>-0.42251387561204323</v>
      </c>
      <c r="F20" s="7">
        <v>-0.47524002200212395</v>
      </c>
      <c r="G20" s="7">
        <v>-0.48145449711939009</v>
      </c>
      <c r="H20" s="7">
        <v>-0.503334412659178</v>
      </c>
      <c r="I20" s="7">
        <v>-0.53678556205797689</v>
      </c>
      <c r="J20" s="7">
        <v>-0.63814465043977597</v>
      </c>
      <c r="K20" s="7">
        <v>-0.7853370134967218</v>
      </c>
      <c r="L20" s="7">
        <v>-0.92416815212129566</v>
      </c>
      <c r="M20" s="7">
        <v>-1.0526374752442653</v>
      </c>
      <c r="N20" s="7">
        <v>-1.0364475877617751</v>
      </c>
      <c r="O20" s="7">
        <v>-1.0083054526533468</v>
      </c>
      <c r="P20" s="7">
        <v>-0.98384725480101887</v>
      </c>
      <c r="Q20" s="7">
        <v>-0.91894895557751222</v>
      </c>
      <c r="R20" s="7">
        <v>-0.94117981993057154</v>
      </c>
      <c r="S20" s="7">
        <v>-0.95698942941400689</v>
      </c>
      <c r="T20" s="7">
        <v>-0.9540316172205382</v>
      </c>
      <c r="U20" s="7">
        <v>-0.98147567552625525</v>
      </c>
      <c r="V20" s="7">
        <v>-0.99606310444266877</v>
      </c>
      <c r="W20" s="7">
        <v>-0.89861765146917583</v>
      </c>
      <c r="X20" s="7">
        <v>-0.79074980031040698</v>
      </c>
      <c r="Y20" s="7">
        <v>-0.67734463811647327</v>
      </c>
      <c r="Z20" s="7">
        <v>-0.56391829627417189</v>
      </c>
      <c r="AA20" s="7">
        <v>-0.54309700207400557</v>
      </c>
      <c r="AB20" s="7">
        <v>-0.53088769786865897</v>
      </c>
      <c r="AC20" s="7">
        <v>-0.52634892471856087</v>
      </c>
      <c r="AD20" s="11">
        <v>-0.5247391689597396</v>
      </c>
      <c r="AE20" s="18">
        <v>-0.54063185943634129</v>
      </c>
      <c r="AF20" s="14">
        <v>-0.55630831488327215</v>
      </c>
      <c r="AG20" s="14">
        <v>-0.55956583582969444</v>
      </c>
      <c r="AH20" s="14">
        <v>-0.52583856816163854</v>
      </c>
      <c r="AI20" s="14">
        <v>-0.38831675696534868</v>
      </c>
      <c r="AJ20" s="14">
        <v>-0.23984397174252686</v>
      </c>
      <c r="AK20" s="14">
        <v>-0.1203535649678474</v>
      </c>
      <c r="AL20" s="14">
        <v>-4.1683760037052715E-2</v>
      </c>
      <c r="AM20" s="14">
        <v>-9.2996773398549393E-2</v>
      </c>
      <c r="AN20" s="19">
        <v>-0.15640516159131368</v>
      </c>
      <c r="AO20" s="19">
        <v>-0.177845469810192</v>
      </c>
      <c r="AP20" s="14">
        <v>-0.18460740891857785</v>
      </c>
      <c r="AQ20" s="19">
        <v>-0.15600810055827488</v>
      </c>
      <c r="AR20" s="19">
        <v>-0.12759481591322142</v>
      </c>
      <c r="AS20" s="10"/>
    </row>
    <row r="21" spans="1:45" x14ac:dyDescent="0.2">
      <c r="A21" s="1" t="s">
        <v>78</v>
      </c>
      <c r="B21" s="1" t="s">
        <v>141</v>
      </c>
      <c r="C21" s="7">
        <v>-5.2031758090219276</v>
      </c>
      <c r="D21" s="7">
        <v>-4.429719496299251</v>
      </c>
      <c r="E21" s="7">
        <v>-4.425039672826804</v>
      </c>
      <c r="F21" s="7">
        <v>-4.3834448957373535</v>
      </c>
      <c r="G21" s="7">
        <v>-4.3000293077090834</v>
      </c>
      <c r="H21" s="7">
        <v>-4.1789199397466508</v>
      </c>
      <c r="I21" s="7">
        <v>-3.568920798115681</v>
      </c>
      <c r="J21" s="7">
        <v>-2.8961333793803874</v>
      </c>
      <c r="K21" s="7">
        <v>-3.029254009655904</v>
      </c>
      <c r="L21" s="7">
        <v>-3.1245303223650707</v>
      </c>
      <c r="M21" s="7">
        <v>-3.1694080965062743</v>
      </c>
      <c r="N21" s="7">
        <v>-3.2224621314286011</v>
      </c>
      <c r="O21" s="7">
        <v>-3.3346191726840031</v>
      </c>
      <c r="P21" s="7">
        <v>-3.4156149874864901</v>
      </c>
      <c r="Q21" s="7">
        <v>-3.4811359949053085</v>
      </c>
      <c r="R21" s="7">
        <v>-3.6261285328095658</v>
      </c>
      <c r="S21" s="7">
        <v>-3.4749647948223465</v>
      </c>
      <c r="T21" s="7">
        <v>-3.4682427628286243</v>
      </c>
      <c r="U21" s="7">
        <v>-3.3825405463438889</v>
      </c>
      <c r="V21" s="7">
        <v>-3.533681637143935</v>
      </c>
      <c r="W21" s="7">
        <v>-3.507886034898021</v>
      </c>
      <c r="X21" s="7">
        <v>-3.5238758092738696</v>
      </c>
      <c r="Y21" s="7">
        <v>-3.5666162120000795</v>
      </c>
      <c r="Z21" s="7">
        <v>-3.4684906142609115</v>
      </c>
      <c r="AA21" s="7">
        <v>-3.8912211387847195</v>
      </c>
      <c r="AB21" s="7">
        <v>-4.3348447558220808</v>
      </c>
      <c r="AC21" s="7">
        <v>-4.7565794181243968</v>
      </c>
      <c r="AD21" s="11">
        <v>-5.1486749399829783</v>
      </c>
      <c r="AE21" s="18">
        <v>-4.9860725652682323</v>
      </c>
      <c r="AF21" s="14">
        <v>-5.0647040441236468</v>
      </c>
      <c r="AG21" s="14">
        <v>-5.3595623009319491</v>
      </c>
      <c r="AH21" s="14">
        <v>-5.9403011146041873</v>
      </c>
      <c r="AI21" s="14">
        <v>-5.9151168987376757</v>
      </c>
      <c r="AJ21" s="14">
        <v>-5.6670281430764575</v>
      </c>
      <c r="AK21" s="14">
        <v>-5.3035257283209267</v>
      </c>
      <c r="AL21" s="14">
        <v>-4.710046272633531</v>
      </c>
      <c r="AM21" s="14">
        <v>-5.0993568301012431</v>
      </c>
      <c r="AN21" s="19">
        <v>-5.5322241150476934</v>
      </c>
      <c r="AO21" s="19">
        <v>-5.7784296872722614</v>
      </c>
      <c r="AP21" s="14">
        <v>-5.953903126170661</v>
      </c>
      <c r="AQ21" s="19">
        <v>-5.8668570306960452</v>
      </c>
      <c r="AR21" s="19">
        <v>-5.8322621021049477</v>
      </c>
      <c r="AS21" s="10"/>
    </row>
    <row r="22" spans="1:45" x14ac:dyDescent="0.2">
      <c r="A22" s="1" t="s">
        <v>65</v>
      </c>
      <c r="B22" s="1" t="s">
        <v>140</v>
      </c>
      <c r="C22" s="7">
        <v>-1.9992433322038989</v>
      </c>
      <c r="D22" s="7">
        <v>-2.1900267317252009</v>
      </c>
      <c r="E22" s="7">
        <v>-2.4557114166487457</v>
      </c>
      <c r="F22" s="7">
        <v>-2.6787833549743194</v>
      </c>
      <c r="G22" s="7">
        <v>-2.7141676624561581</v>
      </c>
      <c r="H22" s="7">
        <v>-2.7374929999369741</v>
      </c>
      <c r="I22" s="7">
        <v>-2.6553179938336577</v>
      </c>
      <c r="J22" s="7">
        <v>-2.4427575792784708</v>
      </c>
      <c r="K22" s="7">
        <v>-2.2924398767574394</v>
      </c>
      <c r="L22" s="7">
        <v>-2.1578464207240304</v>
      </c>
      <c r="M22" s="7">
        <v>-2.0805669434961991</v>
      </c>
      <c r="N22" s="7">
        <v>-2.0664063402054831</v>
      </c>
      <c r="O22" s="7">
        <v>-2.1202575951114597</v>
      </c>
      <c r="P22" s="7">
        <v>-2.2241299158230077</v>
      </c>
      <c r="Q22" s="7">
        <v>-2.3572974130925517</v>
      </c>
      <c r="R22" s="7">
        <v>-2.5107650161346635</v>
      </c>
      <c r="S22" s="7">
        <v>-2.6016412555197639</v>
      </c>
      <c r="T22" s="7">
        <v>-2.6553759138038289</v>
      </c>
      <c r="U22" s="7">
        <v>-2.631201460937894</v>
      </c>
      <c r="V22" s="7">
        <v>-2.6143419880061329</v>
      </c>
      <c r="W22" s="7">
        <v>-2.5651052360711515</v>
      </c>
      <c r="X22" s="7">
        <v>-2.5037066213304393</v>
      </c>
      <c r="Y22" s="7">
        <v>-2.4547650260814717</v>
      </c>
      <c r="Z22" s="7">
        <v>-2.3816114933807575</v>
      </c>
      <c r="AA22" s="7">
        <v>-2.3257422747582703</v>
      </c>
      <c r="AB22" s="7">
        <v>-2.2627354032758284</v>
      </c>
      <c r="AC22" s="7">
        <v>-2.2175153247048858</v>
      </c>
      <c r="AD22" s="11">
        <v>-2.1759789818411748</v>
      </c>
      <c r="AE22" s="18">
        <v>-2.133807064359774</v>
      </c>
      <c r="AF22" s="14">
        <v>-2.0580937714241361</v>
      </c>
      <c r="AG22" s="14">
        <v>-1.9637738680286805</v>
      </c>
      <c r="AH22" s="14">
        <v>-1.8581084257615172</v>
      </c>
      <c r="AI22" s="14">
        <v>-1.774243320561306</v>
      </c>
      <c r="AJ22" s="14">
        <v>-1.6700128562672112</v>
      </c>
      <c r="AK22" s="14">
        <v>-1.5762530863199034</v>
      </c>
      <c r="AL22" s="14">
        <v>-1.5031898438683635</v>
      </c>
      <c r="AM22" s="14">
        <v>-1.4103389923966143</v>
      </c>
      <c r="AN22" s="19">
        <v>-1.3431655891792309</v>
      </c>
      <c r="AO22" s="19">
        <v>-1.2557351937359329</v>
      </c>
      <c r="AP22" s="14">
        <v>-1.153369945493971</v>
      </c>
      <c r="AQ22" s="19">
        <v>-1.0624338145207726</v>
      </c>
      <c r="AR22" s="19">
        <v>-0.98690521178923341</v>
      </c>
      <c r="AS22" s="10"/>
    </row>
    <row r="23" spans="1:45" x14ac:dyDescent="0.2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1"/>
      <c r="AE23" s="11"/>
      <c r="AF23" s="7"/>
      <c r="AG23" s="7"/>
      <c r="AH23" s="7"/>
      <c r="AI23" s="7"/>
      <c r="AJ23" s="7"/>
      <c r="AK23" s="7"/>
      <c r="AL23" s="7"/>
      <c r="AM23" s="7"/>
      <c r="AN23" s="13"/>
      <c r="AO23" s="13"/>
      <c r="AP23" s="7"/>
      <c r="AQ23" s="13"/>
      <c r="AR23" s="13"/>
      <c r="AS23" s="10"/>
    </row>
    <row r="24" spans="1:45" x14ac:dyDescent="0.2">
      <c r="A24" s="1" t="s">
        <v>0</v>
      </c>
      <c r="B24" s="1" t="s">
        <v>127</v>
      </c>
      <c r="C24" s="7">
        <v>-6.8549862425313357</v>
      </c>
      <c r="D24" s="7">
        <v>-6.3180263284201148</v>
      </c>
      <c r="E24" s="7">
        <v>-6.627104020263765</v>
      </c>
      <c r="F24" s="7">
        <v>-6.8737543742838287</v>
      </c>
      <c r="G24" s="7">
        <v>-6.895621571944889</v>
      </c>
      <c r="H24" s="7">
        <v>-6.9003049317302692</v>
      </c>
      <c r="I24" s="7">
        <v>-6.3329378563434711</v>
      </c>
      <c r="J24" s="7">
        <v>-5.6489265376323132</v>
      </c>
      <c r="K24" s="7">
        <v>-5.7087346136566746</v>
      </c>
      <c r="L24" s="7">
        <v>-5.7335863031525802</v>
      </c>
      <c r="M24" s="7">
        <v>-5.7527264967049003</v>
      </c>
      <c r="N24" s="7">
        <v>-5.6960244412173333</v>
      </c>
      <c r="O24" s="7">
        <v>-5.7505491977356371</v>
      </c>
      <c r="P24" s="7">
        <v>-5.8223297214015579</v>
      </c>
      <c r="Q24" s="7">
        <v>-5.8733726911233974</v>
      </c>
      <c r="R24" s="7">
        <v>-6.1097368016491318</v>
      </c>
      <c r="S24" s="7">
        <v>-5.9053956746791973</v>
      </c>
      <c r="T24" s="7">
        <v>-5.7871489407873042</v>
      </c>
      <c r="U24" s="7">
        <v>-5.5369901790606173</v>
      </c>
      <c r="V24" s="7">
        <v>-5.5329597647288873</v>
      </c>
      <c r="W24" s="7">
        <v>-5.185767609292907</v>
      </c>
      <c r="X24" s="7">
        <v>-4.8133391083696173</v>
      </c>
      <c r="Y24" s="7">
        <v>-4.4815681851475571</v>
      </c>
      <c r="Z24" s="7">
        <v>-4.0212192431283595</v>
      </c>
      <c r="AA24" s="7">
        <v>-4.3772488148623472</v>
      </c>
      <c r="AB24" s="7">
        <v>-4.8119753750394878</v>
      </c>
      <c r="AC24" s="7">
        <v>-5.2161691282644957</v>
      </c>
      <c r="AD24" s="11">
        <v>-5.4767020115781886</v>
      </c>
      <c r="AE24" s="11">
        <v>-5.1977498825621868</v>
      </c>
      <c r="AF24" s="7">
        <v>-5.1155969223501243</v>
      </c>
      <c r="AG24" s="7">
        <v>-5.204645258925237</v>
      </c>
      <c r="AH24" s="7">
        <v>-5.6264400025691508</v>
      </c>
      <c r="AI24" s="7">
        <v>-5.3159472793404179</v>
      </c>
      <c r="AJ24" s="7">
        <v>-4.811561884762777</v>
      </c>
      <c r="AK24" s="7">
        <v>-4.2810934641869292</v>
      </c>
      <c r="AL24" s="7">
        <v>-3.5828579144685722</v>
      </c>
      <c r="AM24" s="7">
        <v>-4.0524417708075058</v>
      </c>
      <c r="AN24" s="13">
        <v>-4.5719995705935066</v>
      </c>
      <c r="AO24" s="13">
        <v>-4.839825405556712</v>
      </c>
      <c r="AP24" s="7">
        <v>-5.0781412368286025</v>
      </c>
      <c r="AQ24" s="13">
        <v>-5.0208432735567827</v>
      </c>
      <c r="AR24" s="13">
        <v>-4.9768662132486696</v>
      </c>
      <c r="AS24" s="10"/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1. adat</vt:lpstr>
      <vt:lpstr>2. adat</vt:lpstr>
      <vt:lpstr>3. adat</vt:lpstr>
      <vt:lpstr>1. táblázat</vt:lpstr>
      <vt:lpstr>4. adat</vt:lpstr>
      <vt:lpstr>5. adat</vt:lpstr>
      <vt:lpstr>6. adat</vt:lpstr>
      <vt:lpstr>7. adat</vt:lpstr>
      <vt:lpstr>8. adat</vt:lpstr>
      <vt:lpstr>9. adat</vt:lpstr>
      <vt:lpstr>10.adat</vt:lpstr>
      <vt:lpstr>11. adat</vt:lpstr>
      <vt:lpstr>12. adat</vt:lpstr>
      <vt:lpstr>13. adat</vt:lpstr>
      <vt:lpstr>14. adat</vt:lpstr>
      <vt:lpstr>15. adat</vt:lpstr>
      <vt:lpstr>16. adat</vt:lpstr>
      <vt:lpstr>17. adat</vt:lpstr>
      <vt:lpstr>18. adat</vt:lpstr>
      <vt:lpstr>19.adat</vt:lpstr>
      <vt:lpstr>20.adat</vt:lpstr>
      <vt:lpstr>21.adat</vt:lpstr>
      <vt:lpstr>22.adat</vt:lpstr>
      <vt:lpstr>23.adat</vt:lpstr>
      <vt:lpstr>24.adat</vt:lpstr>
      <vt:lpstr>25.ábra</vt:lpstr>
      <vt:lpstr>26.ábra</vt:lpstr>
      <vt:lpstr>27.ábra</vt:lpstr>
      <vt:lpstr>28.ábra</vt:lpstr>
      <vt:lpstr>29.ábra</vt:lpstr>
      <vt:lpstr>30.ábra</vt:lpstr>
      <vt:lpstr>31.ábra</vt:lpstr>
      <vt:lpstr>32.ábra</vt:lpstr>
      <vt:lpstr>33.ábra</vt:lpstr>
      <vt:lpstr>34.ábra</vt:lpstr>
      <vt:lpstr>35.ábra</vt:lpstr>
      <vt:lpstr>36.ábra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koczianb</cp:lastModifiedBy>
  <cp:lastPrinted>2018-09-26T09:06:15Z</cp:lastPrinted>
  <dcterms:created xsi:type="dcterms:W3CDTF">2010-12-05T22:15:35Z</dcterms:created>
  <dcterms:modified xsi:type="dcterms:W3CDTF">2018-10-01T09:31:37Z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2018-08-24T10:55:17.1858086+02:00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